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1102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Part1_1!$A$7:$S$7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Title!$2:$30</definedName>
    <definedName name="_xlnm.Print_Area" localSheetId="1">Part1_1!$A$1:$S$21</definedName>
    <definedName name="_xlnm.Print_Area" localSheetId="2">Part1_2!$A$1:$M$86</definedName>
    <definedName name="_xlnm.Print_Area" localSheetId="3">Part2!$A$1:$G$164</definedName>
  </definedNames>
  <calcPr calcId="124519"/>
</workbook>
</file>

<file path=xl/calcChain.xml><?xml version="1.0" encoding="utf-8"?>
<calcChain xmlns="http://schemas.openxmlformats.org/spreadsheetml/2006/main">
  <c r="D136" i="4"/>
  <c r="D124"/>
  <c r="D123"/>
  <c r="D10"/>
  <c r="D102"/>
  <c r="D101"/>
  <c r="E161" l="1"/>
  <c r="D34"/>
  <c r="G23" i="1"/>
  <c r="G17"/>
  <c r="D58" i="4"/>
  <c r="E58" s="1"/>
  <c r="D146"/>
  <c r="E146" s="1"/>
  <c r="D145"/>
  <c r="D144"/>
  <c r="E144" s="1"/>
  <c r="D143"/>
  <c r="F124"/>
  <c r="F123"/>
  <c r="D122"/>
  <c r="E122" s="1"/>
  <c r="D121"/>
  <c r="E102"/>
  <c r="E101"/>
  <c r="D100"/>
  <c r="E100" s="1"/>
  <c r="D99"/>
  <c r="D80"/>
  <c r="E80" s="1"/>
  <c r="D79"/>
  <c r="E79" s="1"/>
  <c r="D78"/>
  <c r="F78" s="1"/>
  <c r="D77"/>
  <c r="D33"/>
  <c r="F33" s="1"/>
  <c r="D57"/>
  <c r="E57" s="1"/>
  <c r="D56"/>
  <c r="E56" s="1"/>
  <c r="D55"/>
  <c r="D36"/>
  <c r="F36" s="1"/>
  <c r="D35"/>
  <c r="E35" s="1"/>
  <c r="D147"/>
  <c r="F147" s="1"/>
  <c r="F136"/>
  <c r="D125"/>
  <c r="F125" s="1"/>
  <c r="D114"/>
  <c r="E114" s="1"/>
  <c r="D103"/>
  <c r="E103" s="1"/>
  <c r="D92"/>
  <c r="F92" s="1"/>
  <c r="D81"/>
  <c r="E81" s="1"/>
  <c r="D70"/>
  <c r="F70" s="1"/>
  <c r="D59"/>
  <c r="F59" s="1"/>
  <c r="D48"/>
  <c r="E48" s="1"/>
  <c r="D37"/>
  <c r="E37" s="1"/>
  <c r="D26"/>
  <c r="E26" s="1"/>
  <c r="D15"/>
  <c r="F15" s="1"/>
  <c r="D158"/>
  <c r="F158" s="1"/>
  <c r="E7"/>
  <c r="F7"/>
  <c r="E8"/>
  <c r="F8"/>
  <c r="E11"/>
  <c r="F11"/>
  <c r="E12"/>
  <c r="F12"/>
  <c r="E13"/>
  <c r="F13"/>
  <c r="E14"/>
  <c r="F14"/>
  <c r="E16"/>
  <c r="F16"/>
  <c r="E17"/>
  <c r="F17"/>
  <c r="E18"/>
  <c r="F18"/>
  <c r="E19"/>
  <c r="F19"/>
  <c r="E22"/>
  <c r="F22"/>
  <c r="E23"/>
  <c r="F23"/>
  <c r="E24"/>
  <c r="F24"/>
  <c r="E25"/>
  <c r="F25"/>
  <c r="F26"/>
  <c r="E27"/>
  <c r="F27"/>
  <c r="E28"/>
  <c r="F28"/>
  <c r="E29"/>
  <c r="F29"/>
  <c r="E30"/>
  <c r="F30"/>
  <c r="E34"/>
  <c r="F34"/>
  <c r="E38"/>
  <c r="F38"/>
  <c r="E39"/>
  <c r="F39"/>
  <c r="E40"/>
  <c r="F40"/>
  <c r="E41"/>
  <c r="F41"/>
  <c r="E44"/>
  <c r="F44"/>
  <c r="E45"/>
  <c r="F45"/>
  <c r="E46"/>
  <c r="F46"/>
  <c r="E47"/>
  <c r="F47"/>
  <c r="E49"/>
  <c r="F49"/>
  <c r="E50"/>
  <c r="F50"/>
  <c r="E51"/>
  <c r="F51"/>
  <c r="E52"/>
  <c r="F52"/>
  <c r="E55"/>
  <c r="F55"/>
  <c r="F56"/>
  <c r="E60"/>
  <c r="F60"/>
  <c r="E61"/>
  <c r="F61"/>
  <c r="E62"/>
  <c r="F62"/>
  <c r="E63"/>
  <c r="F63"/>
  <c r="E66"/>
  <c r="F66"/>
  <c r="E67"/>
  <c r="F67"/>
  <c r="E68"/>
  <c r="F68"/>
  <c r="E69"/>
  <c r="F69"/>
  <c r="E71"/>
  <c r="F71"/>
  <c r="E72"/>
  <c r="F72"/>
  <c r="E73"/>
  <c r="F73"/>
  <c r="E74"/>
  <c r="F74"/>
  <c r="E77"/>
  <c r="F77"/>
  <c r="E78"/>
  <c r="E82"/>
  <c r="F82"/>
  <c r="E83"/>
  <c r="F83"/>
  <c r="E84"/>
  <c r="F84"/>
  <c r="E85"/>
  <c r="F85"/>
  <c r="E88"/>
  <c r="F88"/>
  <c r="E89"/>
  <c r="F89"/>
  <c r="E90"/>
  <c r="F90"/>
  <c r="E91"/>
  <c r="F91"/>
  <c r="E92"/>
  <c r="E93"/>
  <c r="F93"/>
  <c r="E94"/>
  <c r="F94"/>
  <c r="E95"/>
  <c r="F95"/>
  <c r="E96"/>
  <c r="F96"/>
  <c r="E99"/>
  <c r="F99"/>
  <c r="F101"/>
  <c r="E104"/>
  <c r="F104"/>
  <c r="E105"/>
  <c r="F105"/>
  <c r="E106"/>
  <c r="F106"/>
  <c r="E107"/>
  <c r="F107"/>
  <c r="E110"/>
  <c r="F110"/>
  <c r="E111"/>
  <c r="F111"/>
  <c r="E112"/>
  <c r="F112"/>
  <c r="E113"/>
  <c r="F113"/>
  <c r="E115"/>
  <c r="F115"/>
  <c r="E116"/>
  <c r="F116"/>
  <c r="E117"/>
  <c r="F117"/>
  <c r="E118"/>
  <c r="F118"/>
  <c r="E121"/>
  <c r="F121"/>
  <c r="F122"/>
  <c r="E126"/>
  <c r="F126"/>
  <c r="E127"/>
  <c r="F127"/>
  <c r="E128"/>
  <c r="F128"/>
  <c r="E129"/>
  <c r="F129"/>
  <c r="E132"/>
  <c r="F132"/>
  <c r="E133"/>
  <c r="F133"/>
  <c r="E134"/>
  <c r="F134"/>
  <c r="E135"/>
  <c r="F135"/>
  <c r="E136"/>
  <c r="E138"/>
  <c r="F138"/>
  <c r="E139"/>
  <c r="F139"/>
  <c r="E140"/>
  <c r="F140"/>
  <c r="E143"/>
  <c r="E148"/>
  <c r="F148"/>
  <c r="E149"/>
  <c r="F149"/>
  <c r="E150"/>
  <c r="F150"/>
  <c r="E151"/>
  <c r="F151"/>
  <c r="E154"/>
  <c r="F154"/>
  <c r="E155"/>
  <c r="F155"/>
  <c r="E156"/>
  <c r="F156"/>
  <c r="E157"/>
  <c r="F157"/>
  <c r="E158"/>
  <c r="E159"/>
  <c r="F159"/>
  <c r="E160"/>
  <c r="F160"/>
  <c r="F161"/>
  <c r="E162"/>
  <c r="F162"/>
  <c r="F145"/>
  <c r="F143"/>
  <c r="E36" l="1"/>
  <c r="E33"/>
  <c r="F100"/>
  <c r="F144"/>
  <c r="F79"/>
  <c r="E15"/>
  <c r="E70"/>
  <c r="E124"/>
  <c r="F80"/>
  <c r="E125"/>
  <c r="F103"/>
  <c r="F37"/>
  <c r="F102"/>
  <c r="F57"/>
  <c r="E147"/>
  <c r="F81"/>
  <c r="F58"/>
  <c r="F35"/>
  <c r="F48"/>
  <c r="E123"/>
  <c r="F114"/>
  <c r="F146"/>
  <c r="E145"/>
  <c r="E59"/>
  <c r="D120"/>
  <c r="D131"/>
  <c r="D109"/>
  <c r="D153"/>
  <c r="D142"/>
  <c r="D98"/>
  <c r="D87"/>
  <c r="D76"/>
  <c r="D65"/>
  <c r="D54"/>
  <c r="D43"/>
  <c r="D32"/>
  <c r="D21"/>
  <c r="D119" l="1"/>
  <c r="E119" s="1"/>
  <c r="F120"/>
  <c r="E120"/>
  <c r="D75"/>
  <c r="E75" s="1"/>
  <c r="E76"/>
  <c r="F76"/>
  <c r="D86"/>
  <c r="E86" s="1"/>
  <c r="E87"/>
  <c r="F87"/>
  <c r="D53"/>
  <c r="F53" s="1"/>
  <c r="E54"/>
  <c r="F54"/>
  <c r="D97"/>
  <c r="E97" s="1"/>
  <c r="E98"/>
  <c r="F98"/>
  <c r="D108"/>
  <c r="E108" s="1"/>
  <c r="E109"/>
  <c r="F109"/>
  <c r="D31"/>
  <c r="F31" s="1"/>
  <c r="F32"/>
  <c r="E32"/>
  <c r="D152"/>
  <c r="F152" s="1"/>
  <c r="E153"/>
  <c r="F153"/>
  <c r="D42"/>
  <c r="E42" s="1"/>
  <c r="E43"/>
  <c r="F43"/>
  <c r="E21"/>
  <c r="F21"/>
  <c r="D64"/>
  <c r="E64" s="1"/>
  <c r="E65"/>
  <c r="F65"/>
  <c r="D141"/>
  <c r="E141" s="1"/>
  <c r="E142"/>
  <c r="F142"/>
  <c r="D9"/>
  <c r="E9" s="1"/>
  <c r="E10"/>
  <c r="F10"/>
  <c r="D130"/>
  <c r="E130" s="1"/>
  <c r="F131"/>
  <c r="E131"/>
  <c r="F86"/>
  <c r="D20"/>
  <c r="F97" l="1"/>
  <c r="F130"/>
  <c r="F141"/>
  <c r="F64"/>
  <c r="F42"/>
  <c r="F119"/>
  <c r="E31"/>
  <c r="F9"/>
  <c r="E53"/>
  <c r="E152"/>
  <c r="F108"/>
  <c r="F75"/>
  <c r="F20"/>
  <c r="E20"/>
  <c r="D6"/>
  <c r="D163" s="1"/>
  <c r="D169" s="1"/>
  <c r="F6" l="1"/>
  <c r="E6"/>
  <c r="E163" l="1"/>
  <c r="F163"/>
</calcChain>
</file>

<file path=xl/sharedStrings.xml><?xml version="1.0" encoding="utf-8"?>
<sst xmlns="http://schemas.openxmlformats.org/spreadsheetml/2006/main" count="1918" uniqueCount="376">
  <si>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</si>
  <si>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</si>
  <si>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</si>
  <si>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</si>
  <si>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</si>
  <si>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</si>
  <si>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</si>
  <si>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</si>
  <si>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</si>
  <si>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</si>
  <si>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</si>
  <si>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</si>
  <si>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</si>
  <si>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</si>
  <si>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</si>
  <si>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</si>
  <si>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</si>
  <si>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</si>
  <si>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</si>
  <si>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</si>
  <si>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</si>
  <si>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</si>
  <si>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</si>
  <si>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</si>
  <si>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</si>
  <si>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</si>
  <si>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</si>
  <si>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</si>
  <si>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</si>
  <si>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</si>
  <si>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</si>
  <si>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</si>
  <si>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</si>
  <si>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</si>
  <si>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</si>
  <si>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</si>
  <si>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</si>
  <si>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</si>
  <si>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</si>
  <si>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</si>
  <si>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</si>
  <si>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</si>
  <si>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</si>
  <si>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</si>
  <si>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</si>
  <si>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</si>
  <si>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</si>
  <si>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</si>
  <si>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</si>
  <si>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</si>
  <si>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</si>
  <si>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</si>
  <si>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</si>
  <si>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</si>
  <si>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</si>
  <si>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</si>
  <si>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</si>
  <si>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</si>
  <si>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</si>
  <si>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</si>
  <si>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</si>
  <si>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</si>
  <si>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</si>
  <si>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</si>
  <si>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</si>
  <si>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</si>
  <si>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</si>
  <si>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</si>
  <si>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</si>
  <si>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</si>
  <si>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</si>
  <si>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</si>
  <si>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</si>
  <si>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</si>
  <si>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</si>
  <si>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</si>
  <si>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</si>
  <si>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</si>
  <si>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</si>
  <si>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</si>
  <si>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</si>
  <si>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</si>
  <si>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</si>
  <si>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</si>
  <si>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</si>
  <si>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</si>
  <si>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</si>
  <si>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</si>
  <si>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</si>
  <si>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</si>
  <si>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</si>
  <si>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</si>
  <si>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</si>
  <si>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</si>
  <si>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</si>
  <si>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</si>
  <si>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</si>
  <si>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</si>
  <si>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</si>
  <si>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</si>
  <si>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</si>
  <si>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</si>
  <si>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</si>
  <si>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</si>
  <si>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</si>
  <si>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</si>
  <si>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</si>
  <si>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</si>
  <si>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</si>
  <si>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</si>
  <si>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</si>
  <si>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</si>
  <si>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</si>
  <si>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</si>
  <si>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</si>
  <si>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</si>
  <si>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</si>
  <si>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</si>
  <si>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</si>
  <si>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</si>
  <si>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</si>
  <si>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</si>
  <si>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</si>
  <si>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</si>
  <si>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</si>
  <si>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</si>
  <si>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</si>
  <si>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</si>
  <si>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</si>
  <si>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</si>
  <si>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</si>
  <si>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</si>
  <si>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</si>
  <si>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</si>
  <si>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</si>
  <si>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</si>
  <si>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</si>
  <si>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</si>
  <si>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</si>
  <si>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</si>
  <si>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</si>
  <si>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</si>
  <si>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</si>
  <si>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</si>
  <si>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</si>
  <si>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</si>
  <si>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</si>
  <si>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</si>
  <si>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</si>
  <si>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</si>
  <si>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</si>
  <si>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</si>
  <si>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</si>
  <si>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</si>
  <si>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</si>
  <si>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</si>
  <si>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</si>
  <si>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</si>
  <si>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</si>
  <si>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</si>
  <si>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</si>
  <si>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</si>
  <si>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</si>
  <si>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</si>
  <si>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</si>
  <si>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</si>
  <si>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</si>
  <si>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</si>
  <si>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</si>
  <si>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</si>
  <si>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</si>
  <si>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</si>
  <si>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</si>
  <si>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</si>
  <si>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</si>
  <si>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</si>
  <si>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</si>
  <si>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</si>
  <si>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</si>
  <si>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</si>
  <si>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</si>
  <si>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</si>
  <si>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</si>
  <si>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</si>
  <si>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</si>
  <si>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</si>
  <si>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</si>
  <si>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</si>
  <si>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</si>
  <si>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</si>
  <si>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</si>
  <si>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</si>
  <si>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</si>
  <si>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</si>
  <si>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</si>
  <si>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</si>
  <si>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</si>
  <si>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</si>
  <si>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</si>
  <si>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</si>
  <si>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</si>
  <si>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</si>
  <si>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</si>
  <si>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</si>
  <si>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</si>
  <si>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</si>
  <si>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</si>
  <si>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</si>
  <si>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</si>
  <si>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</si>
  <si>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</si>
  <si>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</si>
  <si>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</si>
  <si>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</si>
  <si>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</si>
  <si>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</si>
  <si>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</si>
  <si>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</si>
  <si>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</si>
  <si>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</si>
  <si>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</si>
  <si>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</si>
  <si>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</si>
  <si>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</si>
  <si>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</si>
  <si>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</si>
  <si>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</si>
  <si>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</si>
  <si>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</si>
  <si>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</si>
  <si>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</si>
  <si>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</si>
  <si>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</si>
  <si>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</si>
  <si>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</si>
  <si>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</si>
  <si>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</si>
  <si>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</si>
  <si>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</si>
  <si>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</si>
  <si>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</si>
  <si>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</si>
  <si>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</si>
  <si>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</si>
  <si>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</si>
  <si>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</si>
  <si>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</si>
  <si>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</si>
  <si>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</si>
  <si>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</si>
  <si>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</si>
  <si>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</si>
  <si>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</si>
  <si>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</si>
  <si>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</si>
  <si>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</si>
  <si>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</si>
  <si>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</si>
  <si>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</si>
  <si>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</si>
  <si>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</si>
  <si>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</si>
  <si>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</si>
  <si>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</si>
  <si>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</si>
  <si>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</si>
  <si>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</si>
  <si>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</si>
  <si>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</si>
  <si>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</si>
  <si>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</si>
  <si>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</si>
  <si>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</si>
  <si>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</si>
  <si>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</si>
  <si>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</si>
  <si>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</si>
  <si>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</si>
  <si>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</si>
  <si>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</si>
  <si>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</si>
  <si>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</si>
  <si>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</si>
  <si>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</si>
  <si>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</si>
  <si>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</si>
  <si>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</si>
  <si>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</si>
  <si>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</si>
  <si>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</si>
  <si>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</si>
  <si>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</si>
  <si>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</si>
  <si>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</si>
  <si>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</si>
  <si>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</si>
  <si>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</si>
  <si>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</si>
  <si>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</si>
  <si>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</si>
  <si>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</si>
  <si>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</si>
  <si>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</si>
  <si>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</si>
  <si>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</si>
  <si>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</si>
  <si>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</si>
  <si>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</si>
  <si>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</si>
  <si>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</si>
  <si>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</si>
  <si>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 xml:space="preserve">22889000Р69100310002001    </t>
  </si>
  <si>
    <t>очередной финансовый 2021 год</t>
  </si>
  <si>
    <t>первый 2022 год планового периода</t>
  </si>
  <si>
    <t>второй 2023 год планового периода</t>
  </si>
  <si>
    <t>442-ФЗ</t>
  </si>
  <si>
    <t>28 декабря 2013 г</t>
  </si>
  <si>
    <t>«Об основах социального обслуживания граждан в Российской Федерации»</t>
  </si>
  <si>
    <t>29 декабря 2013 г</t>
  </si>
  <si>
    <t>30 декабря 2013 г</t>
  </si>
  <si>
    <t>31 декабря 2013 г</t>
  </si>
  <si>
    <t>32 декабря 2013 г</t>
  </si>
  <si>
    <t>33 декабря 2013 г</t>
  </si>
  <si>
    <t>34 декабря 2013 г</t>
  </si>
  <si>
    <t>35 декабря 2013 г</t>
  </si>
  <si>
    <t>36 декабря 2013 г</t>
  </si>
  <si>
    <t>37 декабря 2013 г</t>
  </si>
  <si>
    <t>38 декабря 2013 г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</si>
  <si>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</si>
  <si>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</si>
  <si>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870000О.99.0.АЭ25АА13000</t>
  </si>
  <si>
    <t>870000О.99.0.АЭ25АА22000</t>
  </si>
  <si>
    <t>870000О.99.0.АЭ25АА23000</t>
  </si>
  <si>
    <t>870000О.99.0.АЭ25АА31000</t>
  </si>
  <si>
    <t>870000О.99.0.АЭ25АА32000</t>
  </si>
  <si>
    <t>870000О.99.0.АЭ25АА40000</t>
  </si>
  <si>
    <t>870000О.99.0.АЭ25АА41000</t>
  </si>
  <si>
    <t>870000О.99.0.АЭ25АА49000</t>
  </si>
  <si>
    <t>870000О.99.0.АЭ25АА50000</t>
  </si>
  <si>
    <t>870000О.99.0.АЭ25АА58000</t>
  </si>
  <si>
    <t>870000О.99.0.АЭ25АА59000</t>
  </si>
  <si>
    <t>870000О.99.0.АЭ25АА67000</t>
  </si>
  <si>
    <t>870000О.99.0.АЭ25АА68000</t>
  </si>
  <si>
    <t>22889000Р69000300002001</t>
  </si>
  <si>
    <r>
      <rPr>
        <b/>
        <sz val="10"/>
        <rFont val="Times New Roman"/>
        <family val="1"/>
        <charset val="204"/>
      </rPr>
      <t>Государственная услуга 1</t>
    </r>
    <r>
      <rPr>
        <sz val="10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</si>
  <si>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2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</si>
  <si>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3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</si>
  <si>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4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</si>
  <si>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5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</si>
  <si>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6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</si>
  <si>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7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</si>
  <si>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10"/>
        <rFont val="Times New Roman"/>
        <family val="1"/>
        <charset val="204"/>
      </rPr>
      <t xml:space="preserve">Государственная работа 1 </t>
    </r>
    <r>
      <rPr>
        <sz val="10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</si>
  <si>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r>
      <rPr>
        <b/>
        <sz val="8"/>
        <rFont val="Times New Roman"/>
        <family val="1"/>
        <charset val="204"/>
      </rPr>
      <t>Государственная услуга 1</t>
    </r>
    <r>
      <rPr>
        <sz val="8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</si>
  <si>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2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</si>
  <si>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3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</si>
  <si>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4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</si>
  <si>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5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</si>
  <si>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6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</si>
  <si>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7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</si>
  <si>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8"/>
        <rFont val="Times New Roman"/>
        <family val="1"/>
        <charset val="204"/>
      </rPr>
      <t xml:space="preserve">Государственная работа 1 </t>
    </r>
    <r>
      <rPr>
        <sz val="8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</si>
  <si>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t>директор</t>
  </si>
  <si>
    <t xml:space="preserve"> _________________________</t>
  </si>
  <si>
    <t xml:space="preserve">  _________________________</t>
  </si>
  <si>
    <t>Боброва Татьяна Вячеславовна</t>
  </si>
  <si>
    <t xml:space="preserve">Исполняющий обязанности Министра социальной защиты населения Тверской области
</t>
  </si>
  <si>
    <t xml:space="preserve"> _________________________             ______________________</t>
  </si>
  <si>
    <r>
      <t>«_30_»__декабря  20</t>
    </r>
    <r>
      <rPr>
        <u/>
        <sz val="10"/>
        <color rgb="FF000000"/>
        <rFont val="Times New Roman"/>
        <family val="1"/>
        <charset val="204"/>
      </rPr>
      <t>22</t>
    </r>
    <r>
      <rPr>
        <sz val="10"/>
        <color rgb="FF000000"/>
        <rFont val="Times New Roman"/>
        <family val="1"/>
        <charset val="204"/>
      </rPr>
      <t>_ г.</t>
    </r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</si>
  <si>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</si>
  <si>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</si>
  <si>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</si>
  <si>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</si>
  <si>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</si>
  <si>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</si>
  <si>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</si>
  <si>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государственное бюджетное учреждение "Реабилитационный центр для детей и подростков с ограниченными возможностями "                                                                             Радуга Надежд" г. Кимры</t>
  </si>
  <si>
    <t>_______________________Морозова Татьяна Витальевна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</si>
</sst>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8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left" wrapText="1"/>
    </xf>
    <xf numFmtId="164" fontId="8" fillId="0" borderId="0" xfId="0" applyNumberFormat="1" applyFont="1" applyFill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17" fillId="0" borderId="5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0" fontId="12" fillId="0" borderId="5" xfId="1" applyFont="1" applyFill="1" applyBorder="1" applyAlignment="1">
      <alignment horizontal="center" vertical="center" wrapText="1"/>
    </xf>
    <xf numFmtId="49" fontId="9" fillId="0" borderId="3" xfId="0" quotePrefix="1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9" fillId="0" borderId="4" xfId="0" quotePrefix="1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49" fontId="12" fillId="0" borderId="3" xfId="0" quotePrefix="1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12" fillId="0" borderId="4" xfId="0" quotePrefix="1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4" fontId="15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5" fillId="0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center" wrapText="1"/>
    </xf>
    <xf numFmtId="167" fontId="11" fillId="0" borderId="5" xfId="0" applyNumberFormat="1" applyFont="1" applyFill="1" applyBorder="1" applyAlignment="1">
      <alignment horizontal="right" vertical="center"/>
    </xf>
    <xf numFmtId="167" fontId="11" fillId="0" borderId="3" xfId="0" applyNumberFormat="1" applyFont="1" applyFill="1" applyBorder="1" applyAlignment="1">
      <alignment vertical="top" wrapText="1"/>
    </xf>
    <xf numFmtId="49" fontId="15" fillId="0" borderId="4" xfId="0" quotePrefix="1" applyNumberFormat="1" applyFont="1" applyFill="1" applyBorder="1" applyAlignment="1">
      <alignment horizontal="left" vertical="center" wrapText="1"/>
    </xf>
    <xf numFmtId="0" fontId="15" fillId="0" borderId="3" xfId="0" quotePrefix="1" applyNumberFormat="1" applyFont="1" applyFill="1" applyBorder="1" applyAlignment="1">
      <alignment vertical="top" wrapText="1"/>
    </xf>
    <xf numFmtId="0" fontId="15" fillId="0" borderId="4" xfId="0" quotePrefix="1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vertical="top" wrapText="1"/>
    </xf>
    <xf numFmtId="0" fontId="8" fillId="2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6" fillId="2" borderId="2" xfId="0" applyNumberFormat="1" applyFont="1" applyFill="1" applyBorder="1" applyAlignment="1">
      <alignment horizontal="right" wrapText="1"/>
    </xf>
    <xf numFmtId="0" fontId="0" fillId="2" borderId="2" xfId="0" applyNumberFormat="1" applyFont="1" applyFill="1" applyBorder="1" applyAlignment="1">
      <alignment horizontal="right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12" fillId="0" borderId="11" xfId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8E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G14" sqref="G14"/>
    </sheetView>
  </sheetViews>
  <sheetFormatPr defaultRowHeight="13"/>
  <cols>
    <col min="1" max="1" width="12" customWidth="1"/>
    <col min="2" max="2" width="42" customWidth="1"/>
    <col min="3" max="3" width="15.19921875" customWidth="1"/>
    <col min="4" max="4" width="5.796875" customWidth="1"/>
    <col min="5" max="6" width="15" customWidth="1"/>
    <col min="7" max="7" width="60.796875" customWidth="1"/>
  </cols>
  <sheetData>
    <row r="1" spans="1:7" ht="12.75" customHeight="1">
      <c r="A1" s="21" t="s">
        <v>0</v>
      </c>
      <c r="B1" s="21" t="s">
        <v>0</v>
      </c>
      <c r="C1" s="21" t="s">
        <v>0</v>
      </c>
      <c r="D1" s="21" t="s">
        <v>0</v>
      </c>
      <c r="E1" s="79" t="s">
        <v>1</v>
      </c>
      <c r="F1" s="79"/>
      <c r="G1" s="79"/>
    </row>
    <row r="2" spans="1:7" ht="31.5" customHeight="1">
      <c r="A2" s="21" t="s">
        <v>0</v>
      </c>
      <c r="B2" s="21" t="s">
        <v>0</v>
      </c>
      <c r="C2" s="21" t="s">
        <v>0</v>
      </c>
      <c r="D2" s="21" t="s">
        <v>0</v>
      </c>
      <c r="E2" s="80" t="s">
        <v>0</v>
      </c>
      <c r="F2" s="80" t="s">
        <v>0</v>
      </c>
      <c r="G2" s="80" t="s">
        <v>0</v>
      </c>
    </row>
    <row r="3" spans="1:7" ht="18" hidden="1" customHeight="1">
      <c r="A3" s="21" t="s">
        <v>0</v>
      </c>
      <c r="B3" s="21" t="s">
        <v>0</v>
      </c>
      <c r="C3" s="21" t="s">
        <v>0</v>
      </c>
      <c r="D3" s="21" t="s">
        <v>0</v>
      </c>
      <c r="E3" s="80" t="s">
        <v>0</v>
      </c>
      <c r="F3" s="80" t="s">
        <v>0</v>
      </c>
      <c r="G3" s="80" t="s">
        <v>0</v>
      </c>
    </row>
    <row r="4" spans="1:7" ht="72.75" customHeight="1">
      <c r="A4" s="21" t="s">
        <v>0</v>
      </c>
      <c r="B4" s="21" t="s">
        <v>0</v>
      </c>
      <c r="C4" s="21" t="s">
        <v>0</v>
      </c>
      <c r="D4" s="21" t="s">
        <v>0</v>
      </c>
      <c r="E4" s="79" t="s">
        <v>2</v>
      </c>
      <c r="F4" s="79"/>
      <c r="G4" s="79"/>
    </row>
    <row r="5" spans="1:7" ht="15.75" customHeight="1">
      <c r="A5" s="21" t="s">
        <v>0</v>
      </c>
      <c r="B5" s="21" t="s">
        <v>0</v>
      </c>
      <c r="C5" s="21" t="s">
        <v>0</v>
      </c>
      <c r="D5" s="21" t="s">
        <v>0</v>
      </c>
      <c r="E5" s="88" t="s">
        <v>3</v>
      </c>
      <c r="F5" s="88"/>
      <c r="G5" s="88"/>
    </row>
    <row r="6" spans="1:7" ht="27.75" customHeight="1">
      <c r="A6" s="21" t="s">
        <v>0</v>
      </c>
      <c r="B6" s="21" t="s">
        <v>0</v>
      </c>
      <c r="C6" s="21" t="s">
        <v>0</v>
      </c>
      <c r="D6" s="21" t="s">
        <v>0</v>
      </c>
      <c r="E6" s="89" t="s">
        <v>364</v>
      </c>
      <c r="F6" s="90"/>
      <c r="G6" s="90"/>
    </row>
    <row r="7" spans="1:7" ht="37.5" customHeight="1">
      <c r="A7" s="21" t="s">
        <v>0</v>
      </c>
      <c r="B7" s="21" t="s">
        <v>0</v>
      </c>
      <c r="C7" s="21" t="s">
        <v>0</v>
      </c>
      <c r="D7" s="21" t="s">
        <v>0</v>
      </c>
      <c r="E7" s="85" t="s">
        <v>4</v>
      </c>
      <c r="F7" s="85"/>
      <c r="G7" s="85"/>
    </row>
    <row r="8" spans="1:7" ht="30.4" customHeight="1">
      <c r="A8" s="21" t="s">
        <v>0</v>
      </c>
      <c r="B8" s="21" t="s">
        <v>0</v>
      </c>
      <c r="C8" s="21" t="s">
        <v>0</v>
      </c>
      <c r="D8" s="21" t="s">
        <v>0</v>
      </c>
      <c r="E8" s="22" t="s">
        <v>0</v>
      </c>
      <c r="F8" s="22" t="s">
        <v>0</v>
      </c>
      <c r="G8" s="76" t="s">
        <v>363</v>
      </c>
    </row>
    <row r="9" spans="1:7" ht="21" customHeight="1">
      <c r="A9" s="21" t="s">
        <v>0</v>
      </c>
      <c r="B9" s="21" t="s">
        <v>0</v>
      </c>
      <c r="C9" s="21" t="s">
        <v>0</v>
      </c>
      <c r="D9" s="21" t="s">
        <v>0</v>
      </c>
      <c r="E9" s="22" t="s">
        <v>0</v>
      </c>
      <c r="F9" s="22" t="s">
        <v>0</v>
      </c>
      <c r="G9" s="77" t="s">
        <v>365</v>
      </c>
    </row>
    <row r="10" spans="1:7" ht="12.75" customHeight="1">
      <c r="A10" s="21" t="s">
        <v>0</v>
      </c>
      <c r="B10" s="21" t="s">
        <v>0</v>
      </c>
      <c r="C10" s="21" t="s">
        <v>0</v>
      </c>
      <c r="D10" s="21" t="s">
        <v>0</v>
      </c>
      <c r="E10" s="22" t="s">
        <v>0</v>
      </c>
      <c r="F10" s="22" t="s">
        <v>0</v>
      </c>
      <c r="G10" s="1" t="s">
        <v>5</v>
      </c>
    </row>
    <row r="11" spans="1:7" ht="12.75" customHeight="1">
      <c r="A11" s="21" t="s">
        <v>0</v>
      </c>
      <c r="B11" s="21" t="s">
        <v>0</v>
      </c>
      <c r="C11" s="21" t="s">
        <v>0</v>
      </c>
      <c r="D11" s="21" t="s">
        <v>0</v>
      </c>
      <c r="E11" s="22" t="s">
        <v>0</v>
      </c>
      <c r="F11" s="22" t="s">
        <v>0</v>
      </c>
      <c r="G11" s="11" t="s">
        <v>366</v>
      </c>
    </row>
    <row r="12" spans="1:7" ht="12.75" customHeight="1">
      <c r="A12" s="21" t="s">
        <v>0</v>
      </c>
      <c r="B12" s="21" t="s">
        <v>0</v>
      </c>
      <c r="C12" s="21" t="s">
        <v>0</v>
      </c>
      <c r="D12" s="21" t="s">
        <v>0</v>
      </c>
      <c r="E12" s="83" t="s">
        <v>360</v>
      </c>
      <c r="F12" s="83"/>
      <c r="G12" s="83"/>
    </row>
    <row r="13" spans="1:7" ht="30.25" customHeight="1">
      <c r="A13" s="21" t="s">
        <v>0</v>
      </c>
      <c r="B13" s="21" t="s">
        <v>0</v>
      </c>
      <c r="C13" s="21" t="s">
        <v>0</v>
      </c>
      <c r="D13" s="21" t="s">
        <v>0</v>
      </c>
      <c r="E13" s="84" t="s">
        <v>6</v>
      </c>
      <c r="F13" s="84"/>
      <c r="G13" s="84"/>
    </row>
    <row r="14" spans="1:7" ht="12.75" customHeight="1">
      <c r="A14" s="21" t="s">
        <v>0</v>
      </c>
      <c r="B14" s="21" t="s">
        <v>0</v>
      </c>
      <c r="C14" s="21" t="s">
        <v>0</v>
      </c>
      <c r="D14" s="21" t="s">
        <v>0</v>
      </c>
      <c r="E14" s="22" t="s">
        <v>0</v>
      </c>
      <c r="F14" s="22" t="s">
        <v>0</v>
      </c>
      <c r="G14" s="78" t="s">
        <v>375</v>
      </c>
    </row>
    <row r="15" spans="1:7" ht="3.75" customHeight="1">
      <c r="A15" s="21" t="s">
        <v>0</v>
      </c>
      <c r="B15" s="21" t="s">
        <v>0</v>
      </c>
      <c r="C15" s="21" t="s">
        <v>0</v>
      </c>
      <c r="D15" s="21" t="s">
        <v>0</v>
      </c>
      <c r="E15" s="22" t="s">
        <v>0</v>
      </c>
      <c r="F15" s="22" t="s">
        <v>0</v>
      </c>
      <c r="G15" s="11" t="s">
        <v>361</v>
      </c>
    </row>
    <row r="16" spans="1:7" ht="12.75" customHeight="1">
      <c r="A16" s="21" t="s">
        <v>0</v>
      </c>
      <c r="B16" s="21" t="s">
        <v>0</v>
      </c>
      <c r="C16" s="21" t="s">
        <v>0</v>
      </c>
      <c r="D16" s="21" t="s">
        <v>0</v>
      </c>
      <c r="E16" s="22" t="s">
        <v>0</v>
      </c>
      <c r="F16" s="22" t="s">
        <v>0</v>
      </c>
      <c r="G16" s="1" t="s">
        <v>7</v>
      </c>
    </row>
    <row r="17" spans="1:7" ht="12.75" customHeight="1">
      <c r="A17" s="21" t="s">
        <v>0</v>
      </c>
      <c r="B17" s="21" t="s">
        <v>0</v>
      </c>
      <c r="C17" s="21" t="s">
        <v>0</v>
      </c>
      <c r="D17" s="21" t="s">
        <v>0</v>
      </c>
      <c r="E17" s="22" t="s">
        <v>0</v>
      </c>
      <c r="F17" s="22" t="s">
        <v>0</v>
      </c>
      <c r="G17" s="11" t="str">
        <f>G11</f>
        <v>«_30_»__декабря  2022_ г.</v>
      </c>
    </row>
    <row r="18" spans="1:7" ht="12.75" customHeight="1">
      <c r="A18" s="21" t="s">
        <v>0</v>
      </c>
      <c r="B18" s="21" t="s">
        <v>0</v>
      </c>
      <c r="C18" s="21" t="s">
        <v>0</v>
      </c>
      <c r="D18" s="21" t="s">
        <v>0</v>
      </c>
      <c r="E18" s="83" t="s">
        <v>8</v>
      </c>
      <c r="F18" s="83"/>
      <c r="G18" s="83"/>
    </row>
    <row r="19" spans="1:7" ht="23.65" customHeight="1">
      <c r="A19" s="21" t="s">
        <v>0</v>
      </c>
      <c r="B19" s="21" t="s">
        <v>0</v>
      </c>
      <c r="C19" s="21" t="s">
        <v>0</v>
      </c>
      <c r="D19" s="21" t="s">
        <v>0</v>
      </c>
      <c r="E19" s="85" t="s">
        <v>9</v>
      </c>
      <c r="F19" s="85"/>
      <c r="G19" s="85"/>
    </row>
    <row r="20" spans="1:7" ht="29.5" customHeight="1">
      <c r="A20" s="21" t="s">
        <v>0</v>
      </c>
      <c r="B20" s="21" t="s">
        <v>0</v>
      </c>
      <c r="C20" s="21" t="s">
        <v>0</v>
      </c>
      <c r="D20" s="21" t="s">
        <v>0</v>
      </c>
      <c r="E20" s="22" t="s">
        <v>0</v>
      </c>
      <c r="F20" s="22" t="s">
        <v>0</v>
      </c>
      <c r="G20" s="14"/>
    </row>
    <row r="21" spans="1:7" ht="25.5" hidden="1" customHeight="1">
      <c r="A21" s="21" t="s">
        <v>0</v>
      </c>
      <c r="B21" s="21" t="s">
        <v>0</v>
      </c>
      <c r="C21" s="21" t="s">
        <v>0</v>
      </c>
      <c r="D21" s="21" t="s">
        <v>0</v>
      </c>
      <c r="E21" s="22" t="s">
        <v>0</v>
      </c>
      <c r="F21" s="22" t="s">
        <v>0</v>
      </c>
      <c r="G21" s="23" t="s">
        <v>362</v>
      </c>
    </row>
    <row r="22" spans="1:7" ht="12.75" customHeight="1">
      <c r="A22" s="21" t="s">
        <v>0</v>
      </c>
      <c r="B22" s="21" t="s">
        <v>0</v>
      </c>
      <c r="C22" s="21" t="s">
        <v>0</v>
      </c>
      <c r="D22" s="21" t="s">
        <v>0</v>
      </c>
      <c r="E22" s="22" t="s">
        <v>0</v>
      </c>
      <c r="F22" s="22" t="s">
        <v>0</v>
      </c>
      <c r="G22" s="1" t="s">
        <v>10</v>
      </c>
    </row>
    <row r="23" spans="1:7" ht="12.75" customHeight="1">
      <c r="A23" s="21" t="s">
        <v>0</v>
      </c>
      <c r="B23" s="21" t="s">
        <v>0</v>
      </c>
      <c r="C23" s="21" t="s">
        <v>0</v>
      </c>
      <c r="D23" s="21" t="s">
        <v>0</v>
      </c>
      <c r="E23" s="22" t="s">
        <v>0</v>
      </c>
      <c r="F23" s="22" t="s">
        <v>0</v>
      </c>
      <c r="G23" s="11" t="str">
        <f>G11</f>
        <v>«_30_»__декабря  2022_ г.</v>
      </c>
    </row>
    <row r="24" spans="1:7" ht="12.75" customHeight="1">
      <c r="A24" s="21"/>
      <c r="B24" s="21"/>
      <c r="C24" s="21"/>
      <c r="D24" s="21"/>
      <c r="E24" s="22"/>
      <c r="F24" s="22"/>
      <c r="G24" s="11"/>
    </row>
    <row r="25" spans="1:7" ht="12.75" customHeight="1">
      <c r="A25" s="21" t="s">
        <v>0</v>
      </c>
      <c r="B25" s="21" t="s">
        <v>0</v>
      </c>
      <c r="C25" s="21" t="s">
        <v>0</v>
      </c>
      <c r="D25" s="21" t="s">
        <v>0</v>
      </c>
      <c r="E25" s="22" t="s">
        <v>0</v>
      </c>
      <c r="F25" s="22" t="s">
        <v>0</v>
      </c>
      <c r="G25" s="22" t="s">
        <v>0</v>
      </c>
    </row>
    <row r="26" spans="1:7" ht="18" customHeight="1">
      <c r="A26" s="87" t="s">
        <v>11</v>
      </c>
      <c r="B26" s="87"/>
      <c r="C26" s="87"/>
      <c r="D26" s="87"/>
      <c r="E26" s="87"/>
      <c r="F26" s="87"/>
      <c r="G26" s="87"/>
    </row>
    <row r="27" spans="1:7" ht="38.25" customHeight="1">
      <c r="A27" s="86" t="s">
        <v>374</v>
      </c>
      <c r="B27" s="86"/>
      <c r="C27" s="86"/>
      <c r="D27" s="86"/>
      <c r="E27" s="86"/>
      <c r="F27" s="86"/>
      <c r="G27" s="86"/>
    </row>
    <row r="28" spans="1:7" ht="12.75" customHeight="1">
      <c r="A28" s="81" t="s">
        <v>12</v>
      </c>
      <c r="B28" s="81"/>
      <c r="C28" s="81"/>
      <c r="D28" s="81"/>
      <c r="E28" s="81"/>
      <c r="F28" s="81"/>
      <c r="G28" s="81"/>
    </row>
    <row r="29" spans="1:7" ht="12.75" customHeight="1">
      <c r="A29" s="82" t="s">
        <v>367</v>
      </c>
      <c r="B29" s="83"/>
      <c r="C29" s="83"/>
      <c r="D29" s="83"/>
      <c r="E29" s="83"/>
      <c r="F29" s="83"/>
      <c r="G29" s="83"/>
    </row>
    <row r="30" spans="1:7" ht="18" customHeight="1">
      <c r="A30" s="82"/>
      <c r="B30" s="83"/>
      <c r="C30" s="83"/>
      <c r="D30" s="83"/>
      <c r="E30" s="83"/>
      <c r="F30" s="83"/>
      <c r="G30" s="83"/>
    </row>
  </sheetData>
  <mergeCells count="14">
    <mergeCell ref="E1:G3"/>
    <mergeCell ref="E4:G4"/>
    <mergeCell ref="A28:G28"/>
    <mergeCell ref="A29:G29"/>
    <mergeCell ref="A30:G30"/>
    <mergeCell ref="E13:G13"/>
    <mergeCell ref="E19:G19"/>
    <mergeCell ref="A27:G27"/>
    <mergeCell ref="E12:G12"/>
    <mergeCell ref="E18:G18"/>
    <mergeCell ref="A26:G26"/>
    <mergeCell ref="E5:G5"/>
    <mergeCell ref="E6:G6"/>
    <mergeCell ref="E7:G7"/>
  </mergeCells>
  <pageMargins left="0.39370078740157483" right="0.39370078740157483" top="0.39370078740157483" bottom="0.39370078740157483" header="0.31496062992125984" footer="0.31496062992125984"/>
  <pageSetup paperSize="8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6" zoomScaleSheetLayoutView="86" workbookViewId="0">
      <selection activeCell="K8" sqref="K8:P21"/>
    </sheetView>
  </sheetViews>
  <sheetFormatPr defaultRowHeight="18"/>
  <cols>
    <col min="1" max="1" width="20.796875" style="41" customWidth="1"/>
    <col min="2" max="2" width="23.296875" customWidth="1"/>
    <col min="3" max="3" width="85.5" customWidth="1"/>
    <col min="4" max="4" width="23.796875" style="15" customWidth="1"/>
    <col min="5" max="5" width="20.5" style="16" customWidth="1"/>
    <col min="6" max="8" width="15" style="16" customWidth="1"/>
    <col min="9" max="9" width="15.796875" style="16" customWidth="1"/>
    <col min="10" max="10" width="9.796875" style="16" customWidth="1"/>
    <col min="11" max="11" width="10.5" customWidth="1"/>
    <col min="12" max="14" width="9" customWidth="1"/>
    <col min="15" max="15" width="8.796875" customWidth="1"/>
    <col min="16" max="17" width="9.19921875" customWidth="1"/>
    <col min="18" max="18" width="9.5" customWidth="1"/>
    <col min="19" max="19" width="21.19921875" style="16" customWidth="1"/>
  </cols>
  <sheetData>
    <row r="1" spans="1:19">
      <c r="A1" s="32" t="s">
        <v>0</v>
      </c>
    </row>
    <row r="2" spans="1:19" ht="1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3.25" customHeight="1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80.25" customHeight="1">
      <c r="A4" s="95" t="s">
        <v>305</v>
      </c>
      <c r="B4" s="91" t="s">
        <v>306</v>
      </c>
      <c r="C4" s="91" t="s">
        <v>307</v>
      </c>
      <c r="D4" s="99" t="s">
        <v>308</v>
      </c>
      <c r="E4" s="100"/>
      <c r="F4" s="101"/>
      <c r="G4" s="99" t="s">
        <v>309</v>
      </c>
      <c r="H4" s="101"/>
      <c r="I4" s="102" t="s">
        <v>310</v>
      </c>
      <c r="J4" s="102"/>
      <c r="K4" s="93" t="s">
        <v>18</v>
      </c>
      <c r="L4" s="93"/>
      <c r="M4" s="93"/>
      <c r="N4" s="93"/>
      <c r="O4" s="93"/>
      <c r="P4" s="93"/>
      <c r="Q4" s="93" t="s">
        <v>19</v>
      </c>
      <c r="R4" s="93"/>
      <c r="S4" s="93"/>
    </row>
    <row r="5" spans="1:19" ht="12.75" customHeight="1">
      <c r="A5" s="96"/>
      <c r="B5" s="98"/>
      <c r="C5" s="98"/>
      <c r="D5" s="91" t="s">
        <v>20</v>
      </c>
      <c r="E5" s="91" t="s">
        <v>21</v>
      </c>
      <c r="F5" s="91" t="s">
        <v>22</v>
      </c>
      <c r="G5" s="91" t="s">
        <v>23</v>
      </c>
      <c r="H5" s="91" t="s">
        <v>24</v>
      </c>
      <c r="I5" s="102"/>
      <c r="J5" s="102"/>
      <c r="K5" s="93" t="s">
        <v>368</v>
      </c>
      <c r="L5" s="93"/>
      <c r="M5" s="93" t="s">
        <v>369</v>
      </c>
      <c r="N5" s="93"/>
      <c r="O5" s="93" t="s">
        <v>370</v>
      </c>
      <c r="P5" s="93"/>
      <c r="Q5" s="93" t="s">
        <v>0</v>
      </c>
      <c r="R5" s="93" t="s">
        <v>0</v>
      </c>
      <c r="S5" s="93" t="s">
        <v>0</v>
      </c>
    </row>
    <row r="6" spans="1:19" ht="21">
      <c r="A6" s="97"/>
      <c r="B6" s="92"/>
      <c r="C6" s="92"/>
      <c r="D6" s="92"/>
      <c r="E6" s="92"/>
      <c r="F6" s="92"/>
      <c r="G6" s="92"/>
      <c r="H6" s="92"/>
      <c r="I6" s="33" t="s">
        <v>25</v>
      </c>
      <c r="J6" s="33" t="s">
        <v>26</v>
      </c>
      <c r="K6" s="30" t="s">
        <v>27</v>
      </c>
      <c r="L6" s="30" t="s">
        <v>28</v>
      </c>
      <c r="M6" s="30" t="s">
        <v>27</v>
      </c>
      <c r="N6" s="30" t="s">
        <v>28</v>
      </c>
      <c r="O6" s="30" t="s">
        <v>27</v>
      </c>
      <c r="P6" s="30" t="s">
        <v>28</v>
      </c>
      <c r="Q6" s="30" t="s">
        <v>29</v>
      </c>
      <c r="R6" s="30" t="s">
        <v>30</v>
      </c>
      <c r="S6" s="30" t="s">
        <v>31</v>
      </c>
    </row>
    <row r="7" spans="1:19" ht="13">
      <c r="A7" s="31" t="s">
        <v>32</v>
      </c>
      <c r="B7" s="31" t="s">
        <v>33</v>
      </c>
      <c r="C7" s="31" t="s">
        <v>34</v>
      </c>
      <c r="D7" s="31" t="s">
        <v>35</v>
      </c>
      <c r="E7" s="31" t="s">
        <v>36</v>
      </c>
      <c r="F7" s="31" t="s">
        <v>37</v>
      </c>
      <c r="G7" s="31" t="s">
        <v>38</v>
      </c>
      <c r="H7" s="31" t="s">
        <v>39</v>
      </c>
      <c r="I7" s="31" t="s">
        <v>40</v>
      </c>
      <c r="J7" s="31" t="s">
        <v>41</v>
      </c>
      <c r="K7" s="31" t="s">
        <v>42</v>
      </c>
      <c r="L7" s="31" t="s">
        <v>43</v>
      </c>
      <c r="M7" s="31" t="s">
        <v>44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</row>
    <row r="8" spans="1:19" ht="130">
      <c r="A8" s="34" t="s">
        <v>330</v>
      </c>
      <c r="B8" s="35" t="s">
        <v>344</v>
      </c>
      <c r="C8" s="17" t="s">
        <v>53</v>
      </c>
      <c r="D8" s="17" t="s">
        <v>52</v>
      </c>
      <c r="E8" s="17" t="s">
        <v>53</v>
      </c>
      <c r="F8" s="17" t="s">
        <v>0</v>
      </c>
      <c r="G8" s="17" t="s">
        <v>54</v>
      </c>
      <c r="H8" s="17" t="s">
        <v>0</v>
      </c>
      <c r="I8" s="17" t="s">
        <v>55</v>
      </c>
      <c r="J8" s="17" t="s">
        <v>56</v>
      </c>
      <c r="K8" s="24">
        <v>25</v>
      </c>
      <c r="L8" s="24" t="s">
        <v>0</v>
      </c>
      <c r="M8" s="24">
        <v>25</v>
      </c>
      <c r="N8" s="24" t="s">
        <v>0</v>
      </c>
      <c r="O8" s="24">
        <v>25</v>
      </c>
      <c r="P8" s="25" t="s">
        <v>0</v>
      </c>
      <c r="Q8" s="3" t="s">
        <v>315</v>
      </c>
      <c r="R8" s="3" t="s">
        <v>316</v>
      </c>
      <c r="S8" s="36" t="s">
        <v>317</v>
      </c>
    </row>
    <row r="9" spans="1:19" ht="130">
      <c r="A9" s="34" t="s">
        <v>331</v>
      </c>
      <c r="B9" s="35" t="s">
        <v>345</v>
      </c>
      <c r="C9" s="17" t="s">
        <v>53</v>
      </c>
      <c r="D9" s="17" t="s">
        <v>57</v>
      </c>
      <c r="E9" s="17" t="s">
        <v>53</v>
      </c>
      <c r="F9" s="17" t="s">
        <v>0</v>
      </c>
      <c r="G9" s="17" t="s">
        <v>54</v>
      </c>
      <c r="H9" s="17" t="s">
        <v>0</v>
      </c>
      <c r="I9" s="17" t="s">
        <v>55</v>
      </c>
      <c r="J9" s="17" t="s">
        <v>56</v>
      </c>
      <c r="K9" s="24">
        <v>89</v>
      </c>
      <c r="L9" s="24" t="s">
        <v>0</v>
      </c>
      <c r="M9" s="24">
        <v>89</v>
      </c>
      <c r="N9" s="24" t="s">
        <v>0</v>
      </c>
      <c r="O9" s="24">
        <v>89</v>
      </c>
      <c r="P9" s="25" t="s">
        <v>0</v>
      </c>
      <c r="Q9" s="3" t="s">
        <v>315</v>
      </c>
      <c r="R9" s="3" t="s">
        <v>316</v>
      </c>
      <c r="S9" s="36" t="s">
        <v>317</v>
      </c>
    </row>
    <row r="10" spans="1:19" ht="130">
      <c r="A10" s="34" t="s">
        <v>332</v>
      </c>
      <c r="B10" s="35" t="s">
        <v>345</v>
      </c>
      <c r="C10" s="17" t="s">
        <v>58</v>
      </c>
      <c r="D10" s="17" t="s">
        <v>57</v>
      </c>
      <c r="E10" s="17" t="s">
        <v>58</v>
      </c>
      <c r="F10" s="17" t="s">
        <v>0</v>
      </c>
      <c r="G10" s="17" t="s">
        <v>54</v>
      </c>
      <c r="H10" s="17" t="s">
        <v>0</v>
      </c>
      <c r="I10" s="17" t="s">
        <v>55</v>
      </c>
      <c r="J10" s="17" t="s">
        <v>56</v>
      </c>
      <c r="K10" s="24">
        <v>11</v>
      </c>
      <c r="L10" s="24" t="s">
        <v>0</v>
      </c>
      <c r="M10" s="24">
        <v>11</v>
      </c>
      <c r="N10" s="24" t="s">
        <v>0</v>
      </c>
      <c r="O10" s="24">
        <v>11</v>
      </c>
      <c r="P10" s="25" t="s">
        <v>0</v>
      </c>
      <c r="Q10" s="3" t="s">
        <v>315</v>
      </c>
      <c r="R10" s="3" t="s">
        <v>318</v>
      </c>
      <c r="S10" s="36" t="s">
        <v>317</v>
      </c>
    </row>
    <row r="11" spans="1:19" ht="130">
      <c r="A11" s="34" t="s">
        <v>333</v>
      </c>
      <c r="B11" s="35" t="s">
        <v>346</v>
      </c>
      <c r="C11" s="17" t="s">
        <v>53</v>
      </c>
      <c r="D11" s="17" t="s">
        <v>59</v>
      </c>
      <c r="E11" s="17" t="s">
        <v>53</v>
      </c>
      <c r="F11" s="17" t="s">
        <v>0</v>
      </c>
      <c r="G11" s="17" t="s">
        <v>54</v>
      </c>
      <c r="H11" s="17" t="s">
        <v>0</v>
      </c>
      <c r="I11" s="17" t="s">
        <v>55</v>
      </c>
      <c r="J11" s="17" t="s">
        <v>56</v>
      </c>
      <c r="K11" s="24">
        <v>89</v>
      </c>
      <c r="L11" s="24" t="s">
        <v>0</v>
      </c>
      <c r="M11" s="24">
        <v>89</v>
      </c>
      <c r="N11" s="24" t="s">
        <v>0</v>
      </c>
      <c r="O11" s="24">
        <v>89</v>
      </c>
      <c r="P11" s="25" t="s">
        <v>0</v>
      </c>
      <c r="Q11" s="3" t="s">
        <v>315</v>
      </c>
      <c r="R11" s="3" t="s">
        <v>318</v>
      </c>
      <c r="S11" s="36" t="s">
        <v>317</v>
      </c>
    </row>
    <row r="12" spans="1:19" ht="130">
      <c r="A12" s="34" t="s">
        <v>334</v>
      </c>
      <c r="B12" s="35" t="s">
        <v>346</v>
      </c>
      <c r="C12" s="17" t="s">
        <v>58</v>
      </c>
      <c r="D12" s="17" t="s">
        <v>59</v>
      </c>
      <c r="E12" s="17" t="s">
        <v>58</v>
      </c>
      <c r="F12" s="17" t="s">
        <v>0</v>
      </c>
      <c r="G12" s="17" t="s">
        <v>54</v>
      </c>
      <c r="H12" s="17" t="s">
        <v>0</v>
      </c>
      <c r="I12" s="17" t="s">
        <v>55</v>
      </c>
      <c r="J12" s="17" t="s">
        <v>56</v>
      </c>
      <c r="K12" s="24">
        <v>11</v>
      </c>
      <c r="L12" s="24" t="s">
        <v>0</v>
      </c>
      <c r="M12" s="24">
        <v>11</v>
      </c>
      <c r="N12" s="24" t="s">
        <v>0</v>
      </c>
      <c r="O12" s="24">
        <v>11</v>
      </c>
      <c r="P12" s="25" t="s">
        <v>0</v>
      </c>
      <c r="Q12" s="3" t="s">
        <v>315</v>
      </c>
      <c r="R12" s="3" t="s">
        <v>319</v>
      </c>
      <c r="S12" s="36" t="s">
        <v>317</v>
      </c>
    </row>
    <row r="13" spans="1:19" ht="130">
      <c r="A13" s="34" t="s">
        <v>335</v>
      </c>
      <c r="B13" s="35" t="s">
        <v>347</v>
      </c>
      <c r="C13" s="17" t="s">
        <v>53</v>
      </c>
      <c r="D13" s="17" t="s">
        <v>60</v>
      </c>
      <c r="E13" s="17" t="s">
        <v>53</v>
      </c>
      <c r="F13" s="17" t="s">
        <v>0</v>
      </c>
      <c r="G13" s="17" t="s">
        <v>54</v>
      </c>
      <c r="H13" s="17" t="s">
        <v>0</v>
      </c>
      <c r="I13" s="17" t="s">
        <v>55</v>
      </c>
      <c r="J13" s="17" t="s">
        <v>56</v>
      </c>
      <c r="K13" s="24">
        <v>90</v>
      </c>
      <c r="L13" s="24" t="s">
        <v>0</v>
      </c>
      <c r="M13" s="24">
        <v>90</v>
      </c>
      <c r="N13" s="24" t="s">
        <v>0</v>
      </c>
      <c r="O13" s="24">
        <v>90</v>
      </c>
      <c r="P13" s="25" t="s">
        <v>0</v>
      </c>
      <c r="Q13" s="3" t="s">
        <v>315</v>
      </c>
      <c r="R13" s="3" t="s">
        <v>320</v>
      </c>
      <c r="S13" s="36" t="s">
        <v>317</v>
      </c>
    </row>
    <row r="14" spans="1:19" ht="130">
      <c r="A14" s="34" t="s">
        <v>336</v>
      </c>
      <c r="B14" s="35" t="s">
        <v>347</v>
      </c>
      <c r="C14" s="17" t="s">
        <v>58</v>
      </c>
      <c r="D14" s="17" t="s">
        <v>60</v>
      </c>
      <c r="E14" s="17" t="s">
        <v>58</v>
      </c>
      <c r="F14" s="17" t="s">
        <v>0</v>
      </c>
      <c r="G14" s="17" t="s">
        <v>54</v>
      </c>
      <c r="H14" s="17" t="s">
        <v>0</v>
      </c>
      <c r="I14" s="17" t="s">
        <v>55</v>
      </c>
      <c r="J14" s="17" t="s">
        <v>56</v>
      </c>
      <c r="K14" s="24">
        <v>30</v>
      </c>
      <c r="L14" s="24" t="s">
        <v>0</v>
      </c>
      <c r="M14" s="24">
        <v>30</v>
      </c>
      <c r="N14" s="24" t="s">
        <v>0</v>
      </c>
      <c r="O14" s="24">
        <v>30</v>
      </c>
      <c r="P14" s="25" t="s">
        <v>0</v>
      </c>
      <c r="Q14" s="3" t="s">
        <v>315</v>
      </c>
      <c r="R14" s="3" t="s">
        <v>321</v>
      </c>
      <c r="S14" s="36" t="s">
        <v>317</v>
      </c>
    </row>
    <row r="15" spans="1:19" ht="130">
      <c r="A15" s="37" t="s">
        <v>337</v>
      </c>
      <c r="B15" s="35" t="s">
        <v>348</v>
      </c>
      <c r="C15" s="17" t="s">
        <v>53</v>
      </c>
      <c r="D15" s="17" t="s">
        <v>61</v>
      </c>
      <c r="E15" s="17" t="s">
        <v>53</v>
      </c>
      <c r="F15" s="17" t="s">
        <v>0</v>
      </c>
      <c r="G15" s="17" t="s">
        <v>54</v>
      </c>
      <c r="H15" s="17" t="s">
        <v>0</v>
      </c>
      <c r="I15" s="17" t="s">
        <v>55</v>
      </c>
      <c r="J15" s="17" t="s">
        <v>56</v>
      </c>
      <c r="K15" s="24">
        <v>38</v>
      </c>
      <c r="L15" s="24" t="s">
        <v>0</v>
      </c>
      <c r="M15" s="24">
        <v>38</v>
      </c>
      <c r="N15" s="24" t="s">
        <v>0</v>
      </c>
      <c r="O15" s="24">
        <v>38</v>
      </c>
      <c r="P15" s="25" t="s">
        <v>0</v>
      </c>
      <c r="Q15" s="3" t="s">
        <v>315</v>
      </c>
      <c r="R15" s="3" t="s">
        <v>322</v>
      </c>
      <c r="S15" s="36" t="s">
        <v>317</v>
      </c>
    </row>
    <row r="16" spans="1:19" ht="130">
      <c r="A16" s="34" t="s">
        <v>338</v>
      </c>
      <c r="B16" s="35" t="s">
        <v>348</v>
      </c>
      <c r="C16" s="17" t="s">
        <v>58</v>
      </c>
      <c r="D16" s="17" t="s">
        <v>61</v>
      </c>
      <c r="E16" s="17" t="s">
        <v>58</v>
      </c>
      <c r="F16" s="17" t="s">
        <v>0</v>
      </c>
      <c r="G16" s="17" t="s">
        <v>54</v>
      </c>
      <c r="H16" s="17" t="s">
        <v>0</v>
      </c>
      <c r="I16" s="17" t="s">
        <v>55</v>
      </c>
      <c r="J16" s="17" t="s">
        <v>56</v>
      </c>
      <c r="K16" s="24">
        <v>12</v>
      </c>
      <c r="L16" s="24" t="s">
        <v>0</v>
      </c>
      <c r="M16" s="24">
        <v>12</v>
      </c>
      <c r="N16" s="24" t="s">
        <v>0</v>
      </c>
      <c r="O16" s="24">
        <v>12</v>
      </c>
      <c r="P16" s="25" t="s">
        <v>0</v>
      </c>
      <c r="Q16" s="3" t="s">
        <v>315</v>
      </c>
      <c r="R16" s="3" t="s">
        <v>323</v>
      </c>
      <c r="S16" s="36" t="s">
        <v>317</v>
      </c>
    </row>
    <row r="17" spans="1:20" ht="130">
      <c r="A17" s="34" t="s">
        <v>339</v>
      </c>
      <c r="B17" s="35" t="s">
        <v>349</v>
      </c>
      <c r="C17" s="17" t="s">
        <v>53</v>
      </c>
      <c r="D17" s="17" t="s">
        <v>62</v>
      </c>
      <c r="E17" s="17" t="s">
        <v>53</v>
      </c>
      <c r="F17" s="17" t="s">
        <v>0</v>
      </c>
      <c r="G17" s="17" t="s">
        <v>54</v>
      </c>
      <c r="H17" s="17" t="s">
        <v>0</v>
      </c>
      <c r="I17" s="17" t="s">
        <v>55</v>
      </c>
      <c r="J17" s="17" t="s">
        <v>56</v>
      </c>
      <c r="K17" s="24">
        <v>140</v>
      </c>
      <c r="L17" s="24" t="s">
        <v>0</v>
      </c>
      <c r="M17" s="24">
        <v>140</v>
      </c>
      <c r="N17" s="24" t="s">
        <v>0</v>
      </c>
      <c r="O17" s="24">
        <v>140</v>
      </c>
      <c r="P17" s="25" t="s">
        <v>0</v>
      </c>
      <c r="Q17" s="3" t="s">
        <v>315</v>
      </c>
      <c r="R17" s="3" t="s">
        <v>324</v>
      </c>
      <c r="S17" s="36" t="s">
        <v>317</v>
      </c>
    </row>
    <row r="18" spans="1:20" ht="130">
      <c r="A18" s="34" t="s">
        <v>340</v>
      </c>
      <c r="B18" s="35" t="s">
        <v>349</v>
      </c>
      <c r="C18" s="17" t="s">
        <v>58</v>
      </c>
      <c r="D18" s="17" t="s">
        <v>62</v>
      </c>
      <c r="E18" s="17" t="s">
        <v>58</v>
      </c>
      <c r="F18" s="17" t="s">
        <v>0</v>
      </c>
      <c r="G18" s="17" t="s">
        <v>54</v>
      </c>
      <c r="H18" s="17" t="s">
        <v>0</v>
      </c>
      <c r="I18" s="17" t="s">
        <v>55</v>
      </c>
      <c r="J18" s="17" t="s">
        <v>56</v>
      </c>
      <c r="K18" s="24">
        <v>30</v>
      </c>
      <c r="L18" s="24" t="s">
        <v>0</v>
      </c>
      <c r="M18" s="24">
        <v>30</v>
      </c>
      <c r="N18" s="24" t="s">
        <v>0</v>
      </c>
      <c r="O18" s="24">
        <v>30</v>
      </c>
      <c r="P18" s="25" t="s">
        <v>0</v>
      </c>
      <c r="Q18" s="3" t="s">
        <v>315</v>
      </c>
      <c r="R18" s="3" t="s">
        <v>325</v>
      </c>
      <c r="S18" s="36" t="s">
        <v>317</v>
      </c>
    </row>
    <row r="19" spans="1:20" ht="130">
      <c r="A19" s="38" t="s">
        <v>341</v>
      </c>
      <c r="B19" s="35" t="s">
        <v>350</v>
      </c>
      <c r="C19" s="17" t="s">
        <v>53</v>
      </c>
      <c r="D19" s="17" t="s">
        <v>63</v>
      </c>
      <c r="E19" s="17" t="s">
        <v>53</v>
      </c>
      <c r="F19" s="17" t="s">
        <v>0</v>
      </c>
      <c r="G19" s="17" t="s">
        <v>54</v>
      </c>
      <c r="H19" s="17" t="s">
        <v>0</v>
      </c>
      <c r="I19" s="17" t="s">
        <v>55</v>
      </c>
      <c r="J19" s="17" t="s">
        <v>56</v>
      </c>
      <c r="K19" s="24">
        <v>140</v>
      </c>
      <c r="L19" s="24" t="s">
        <v>0</v>
      </c>
      <c r="M19" s="24">
        <v>140</v>
      </c>
      <c r="N19" s="24" t="s">
        <v>0</v>
      </c>
      <c r="O19" s="24">
        <v>140</v>
      </c>
      <c r="P19" s="25" t="s">
        <v>0</v>
      </c>
      <c r="Q19" s="3" t="s">
        <v>315</v>
      </c>
      <c r="R19" s="3" t="s">
        <v>326</v>
      </c>
      <c r="S19" s="36" t="s">
        <v>317</v>
      </c>
    </row>
    <row r="20" spans="1:20" ht="130">
      <c r="A20" s="34" t="s">
        <v>342</v>
      </c>
      <c r="B20" s="35" t="s">
        <v>350</v>
      </c>
      <c r="C20" s="18" t="s">
        <v>58</v>
      </c>
      <c r="D20" s="18" t="s">
        <v>63</v>
      </c>
      <c r="E20" s="18" t="s">
        <v>58</v>
      </c>
      <c r="F20" s="18" t="s">
        <v>0</v>
      </c>
      <c r="G20" s="18" t="s">
        <v>54</v>
      </c>
      <c r="H20" s="18" t="s">
        <v>0</v>
      </c>
      <c r="I20" s="18" t="s">
        <v>55</v>
      </c>
      <c r="J20" s="18" t="s">
        <v>56</v>
      </c>
      <c r="K20" s="26">
        <v>30</v>
      </c>
      <c r="L20" s="26" t="s">
        <v>0</v>
      </c>
      <c r="M20" s="24">
        <v>30</v>
      </c>
      <c r="N20" s="24" t="s">
        <v>0</v>
      </c>
      <c r="O20" s="24">
        <v>30</v>
      </c>
      <c r="P20" s="27" t="s">
        <v>0</v>
      </c>
      <c r="Q20" s="3" t="s">
        <v>315</v>
      </c>
      <c r="R20" s="3" t="s">
        <v>327</v>
      </c>
      <c r="S20" s="36" t="s">
        <v>317</v>
      </c>
    </row>
    <row r="21" spans="1:20" ht="306" customHeight="1">
      <c r="A21" s="39" t="s">
        <v>343</v>
      </c>
      <c r="B21" s="35" t="s">
        <v>351</v>
      </c>
      <c r="C21" s="44" t="s">
        <v>373</v>
      </c>
      <c r="D21" s="44" t="s">
        <v>287</v>
      </c>
      <c r="E21" s="44" t="s">
        <v>288</v>
      </c>
      <c r="F21" s="19"/>
      <c r="G21" s="20" t="s">
        <v>54</v>
      </c>
      <c r="H21" s="19"/>
      <c r="I21" s="20" t="s">
        <v>285</v>
      </c>
      <c r="J21" s="19" t="s">
        <v>286</v>
      </c>
      <c r="K21" s="28">
        <v>10</v>
      </c>
      <c r="L21" s="28"/>
      <c r="M21" s="24">
        <v>10</v>
      </c>
      <c r="N21" s="24"/>
      <c r="O21" s="24">
        <v>10</v>
      </c>
      <c r="P21" s="29"/>
      <c r="Q21" s="3" t="s">
        <v>328</v>
      </c>
      <c r="R21" s="13">
        <v>41967</v>
      </c>
      <c r="S21" s="36" t="s">
        <v>329</v>
      </c>
      <c r="T21" s="7"/>
    </row>
    <row r="22" spans="1:20">
      <c r="A22" s="40"/>
    </row>
    <row r="23" spans="1:20">
      <c r="A23" s="40"/>
    </row>
    <row r="24" spans="1:20">
      <c r="A24" s="40"/>
    </row>
    <row r="25" spans="1:20">
      <c r="A25" s="40"/>
    </row>
    <row r="26" spans="1:20">
      <c r="A26" s="40"/>
    </row>
    <row r="27" spans="1:20">
      <c r="A27" s="40"/>
    </row>
    <row r="28" spans="1:20">
      <c r="A28" s="40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39370078740157483" bottom="0.78740157480314965" header="0.19685039370078741" footer="0.19685039370078741"/>
  <pageSetup paperSize="8" scale="47" fitToWidth="0" fitToHeight="0" orientation="landscape" r:id="rId1"/>
  <headerFooter>
    <oddFooter>&amp;C&amp;P из &amp;N</oddFooter>
  </headerFooter>
  <rowBreaks count="7" manualBreakCount="7">
    <brk id="8" max="18" man="1"/>
    <brk id="10" max="18" man="1"/>
    <brk id="12" max="18" man="1"/>
    <brk id="14" max="18" man="1"/>
    <brk id="16" max="18" man="1"/>
    <brk id="18" max="18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view="pageBreakPreview" topLeftCell="A64" zoomScale="89" zoomScaleSheetLayoutView="89" workbookViewId="0">
      <selection activeCell="K5" sqref="K5"/>
    </sheetView>
  </sheetViews>
  <sheetFormatPr defaultRowHeight="13"/>
  <cols>
    <col min="1" max="1" width="22" style="41" customWidth="1"/>
    <col min="2" max="2" width="22.5" customWidth="1"/>
    <col min="3" max="3" width="21.19921875" customWidth="1"/>
    <col min="4" max="4" width="51.19921875" customWidth="1"/>
    <col min="5" max="7" width="15" customWidth="1"/>
    <col min="8" max="8" width="37.796875" customWidth="1"/>
    <col min="9" max="9" width="10.19921875" customWidth="1"/>
    <col min="10" max="10" width="12.296875" customWidth="1"/>
    <col min="11" max="11" width="12.5" customWidth="1"/>
    <col min="12" max="12" width="13.19921875" customWidth="1"/>
    <col min="13" max="13" width="21.69921875" customWidth="1"/>
  </cols>
  <sheetData>
    <row r="1" spans="1:13">
      <c r="A1" s="32" t="s">
        <v>0</v>
      </c>
    </row>
    <row r="2" spans="1:13" ht="18" customHeight="1">
      <c r="A2" s="94" t="s">
        <v>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 customHeight="1">
      <c r="A3" s="103" t="s">
        <v>305</v>
      </c>
      <c r="B3" s="105" t="s">
        <v>15</v>
      </c>
      <c r="C3" s="105" t="s">
        <v>16</v>
      </c>
      <c r="D3" s="105"/>
      <c r="E3" s="105"/>
      <c r="F3" s="105" t="s">
        <v>17</v>
      </c>
      <c r="G3" s="105"/>
      <c r="H3" s="105" t="s">
        <v>65</v>
      </c>
      <c r="I3" s="105"/>
      <c r="J3" s="105" t="s">
        <v>66</v>
      </c>
      <c r="K3" s="105"/>
      <c r="L3" s="105"/>
      <c r="M3" s="105" t="s">
        <v>67</v>
      </c>
    </row>
    <row r="4" spans="1:13" ht="237.75" customHeight="1">
      <c r="A4" s="104" t="s">
        <v>0</v>
      </c>
      <c r="B4" s="105" t="s">
        <v>0</v>
      </c>
      <c r="C4" s="31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26</v>
      </c>
      <c r="J4" s="31" t="s">
        <v>371</v>
      </c>
      <c r="K4" s="31" t="s">
        <v>369</v>
      </c>
      <c r="L4" s="31" t="s">
        <v>372</v>
      </c>
      <c r="M4" s="105" t="s">
        <v>0</v>
      </c>
    </row>
    <row r="5" spans="1:13" ht="63">
      <c r="A5" s="42" t="s">
        <v>330</v>
      </c>
      <c r="B5" s="43" t="s">
        <v>352</v>
      </c>
      <c r="C5" s="44" t="s">
        <v>52</v>
      </c>
      <c r="D5" s="44" t="s">
        <v>53</v>
      </c>
      <c r="E5" s="44" t="s">
        <v>0</v>
      </c>
      <c r="F5" s="44" t="s">
        <v>54</v>
      </c>
      <c r="G5" s="44" t="s">
        <v>0</v>
      </c>
      <c r="H5" s="44" t="s">
        <v>68</v>
      </c>
      <c r="I5" s="44" t="s">
        <v>69</v>
      </c>
      <c r="J5" s="45">
        <v>100</v>
      </c>
      <c r="K5" s="45">
        <v>100</v>
      </c>
      <c r="L5" s="45">
        <v>100</v>
      </c>
      <c r="M5" s="46">
        <v>5</v>
      </c>
    </row>
    <row r="6" spans="1:13" ht="252">
      <c r="A6" s="42" t="s">
        <v>330</v>
      </c>
      <c r="B6" s="43" t="s">
        <v>352</v>
      </c>
      <c r="C6" s="44" t="s">
        <v>52</v>
      </c>
      <c r="D6" s="44" t="s">
        <v>53</v>
      </c>
      <c r="E6" s="44" t="s">
        <v>0</v>
      </c>
      <c r="F6" s="44" t="s">
        <v>54</v>
      </c>
      <c r="G6" s="44" t="s">
        <v>0</v>
      </c>
      <c r="H6" s="44" t="s">
        <v>70</v>
      </c>
      <c r="I6" s="44" t="s">
        <v>69</v>
      </c>
      <c r="J6" s="45">
        <v>100</v>
      </c>
      <c r="K6" s="45">
        <v>100</v>
      </c>
      <c r="L6" s="45">
        <v>100</v>
      </c>
      <c r="M6" s="46">
        <v>5</v>
      </c>
    </row>
    <row r="7" spans="1:13" ht="63">
      <c r="A7" s="42" t="s">
        <v>330</v>
      </c>
      <c r="B7" s="43" t="s">
        <v>352</v>
      </c>
      <c r="C7" s="44" t="s">
        <v>52</v>
      </c>
      <c r="D7" s="44" t="s">
        <v>53</v>
      </c>
      <c r="E7" s="44" t="s">
        <v>0</v>
      </c>
      <c r="F7" s="44" t="s">
        <v>54</v>
      </c>
      <c r="G7" s="44" t="s">
        <v>0</v>
      </c>
      <c r="H7" s="44" t="s">
        <v>71</v>
      </c>
      <c r="I7" s="44" t="s">
        <v>69</v>
      </c>
      <c r="J7" s="45">
        <v>0</v>
      </c>
      <c r="K7" s="45">
        <v>0</v>
      </c>
      <c r="L7" s="45">
        <v>0</v>
      </c>
      <c r="M7" s="46">
        <v>5</v>
      </c>
    </row>
    <row r="8" spans="1:13" ht="63">
      <c r="A8" s="42" t="s">
        <v>330</v>
      </c>
      <c r="B8" s="43" t="s">
        <v>352</v>
      </c>
      <c r="C8" s="44" t="s">
        <v>52</v>
      </c>
      <c r="D8" s="44" t="s">
        <v>53</v>
      </c>
      <c r="E8" s="44" t="s">
        <v>0</v>
      </c>
      <c r="F8" s="44" t="s">
        <v>54</v>
      </c>
      <c r="G8" s="44" t="s">
        <v>0</v>
      </c>
      <c r="H8" s="44" t="s">
        <v>72</v>
      </c>
      <c r="I8" s="44" t="s">
        <v>69</v>
      </c>
      <c r="J8" s="45">
        <v>100</v>
      </c>
      <c r="K8" s="45">
        <v>100</v>
      </c>
      <c r="L8" s="45">
        <v>100</v>
      </c>
      <c r="M8" s="46">
        <v>5</v>
      </c>
    </row>
    <row r="9" spans="1:13" ht="63">
      <c r="A9" s="42" t="s">
        <v>330</v>
      </c>
      <c r="B9" s="43" t="s">
        <v>352</v>
      </c>
      <c r="C9" s="44" t="s">
        <v>52</v>
      </c>
      <c r="D9" s="44" t="s">
        <v>53</v>
      </c>
      <c r="E9" s="44" t="s">
        <v>0</v>
      </c>
      <c r="F9" s="44" t="s">
        <v>54</v>
      </c>
      <c r="G9" s="44" t="s">
        <v>0</v>
      </c>
      <c r="H9" s="44" t="s">
        <v>73</v>
      </c>
      <c r="I9" s="44" t="s">
        <v>69</v>
      </c>
      <c r="J9" s="45">
        <v>100</v>
      </c>
      <c r="K9" s="45">
        <v>100</v>
      </c>
      <c r="L9" s="45">
        <v>100</v>
      </c>
      <c r="M9" s="46">
        <v>5</v>
      </c>
    </row>
    <row r="10" spans="1:13" ht="63">
      <c r="A10" s="42" t="s">
        <v>330</v>
      </c>
      <c r="B10" s="43" t="s">
        <v>352</v>
      </c>
      <c r="C10" s="44" t="s">
        <v>52</v>
      </c>
      <c r="D10" s="44" t="s">
        <v>53</v>
      </c>
      <c r="E10" s="44" t="s">
        <v>0</v>
      </c>
      <c r="F10" s="44" t="s">
        <v>54</v>
      </c>
      <c r="G10" s="44" t="s">
        <v>0</v>
      </c>
      <c r="H10" s="44" t="s">
        <v>74</v>
      </c>
      <c r="I10" s="44" t="s">
        <v>69</v>
      </c>
      <c r="J10" s="45">
        <v>100</v>
      </c>
      <c r="K10" s="45">
        <v>100</v>
      </c>
      <c r="L10" s="45">
        <v>100</v>
      </c>
      <c r="M10" s="46">
        <v>5</v>
      </c>
    </row>
    <row r="11" spans="1:13" ht="63">
      <c r="A11" s="42" t="s">
        <v>331</v>
      </c>
      <c r="B11" s="43" t="s">
        <v>353</v>
      </c>
      <c r="C11" s="44" t="s">
        <v>57</v>
      </c>
      <c r="D11" s="44" t="s">
        <v>53</v>
      </c>
      <c r="E11" s="44" t="s">
        <v>0</v>
      </c>
      <c r="F11" s="44" t="s">
        <v>54</v>
      </c>
      <c r="G11" s="44" t="s">
        <v>0</v>
      </c>
      <c r="H11" s="44" t="s">
        <v>68</v>
      </c>
      <c r="I11" s="44" t="s">
        <v>69</v>
      </c>
      <c r="J11" s="45">
        <v>100</v>
      </c>
      <c r="K11" s="45">
        <v>100</v>
      </c>
      <c r="L11" s="45">
        <v>100</v>
      </c>
      <c r="M11" s="46">
        <v>5</v>
      </c>
    </row>
    <row r="12" spans="1:13" ht="252">
      <c r="A12" s="42" t="s">
        <v>331</v>
      </c>
      <c r="B12" s="43" t="s">
        <v>353</v>
      </c>
      <c r="C12" s="44" t="s">
        <v>57</v>
      </c>
      <c r="D12" s="44" t="s">
        <v>53</v>
      </c>
      <c r="E12" s="44" t="s">
        <v>0</v>
      </c>
      <c r="F12" s="44" t="s">
        <v>54</v>
      </c>
      <c r="G12" s="44" t="s">
        <v>0</v>
      </c>
      <c r="H12" s="44" t="s">
        <v>70</v>
      </c>
      <c r="I12" s="44" t="s">
        <v>69</v>
      </c>
      <c r="J12" s="45">
        <v>100</v>
      </c>
      <c r="K12" s="45">
        <v>100</v>
      </c>
      <c r="L12" s="45">
        <v>100</v>
      </c>
      <c r="M12" s="46">
        <v>5</v>
      </c>
    </row>
    <row r="13" spans="1:13" ht="63">
      <c r="A13" s="42" t="s">
        <v>331</v>
      </c>
      <c r="B13" s="43" t="s">
        <v>353</v>
      </c>
      <c r="C13" s="44" t="s">
        <v>57</v>
      </c>
      <c r="D13" s="44" t="s">
        <v>53</v>
      </c>
      <c r="E13" s="44" t="s">
        <v>0</v>
      </c>
      <c r="F13" s="44" t="s">
        <v>54</v>
      </c>
      <c r="G13" s="44" t="s">
        <v>0</v>
      </c>
      <c r="H13" s="44" t="s">
        <v>71</v>
      </c>
      <c r="I13" s="44" t="s">
        <v>69</v>
      </c>
      <c r="J13" s="45">
        <v>0</v>
      </c>
      <c r="K13" s="45">
        <v>0</v>
      </c>
      <c r="L13" s="45">
        <v>0</v>
      </c>
      <c r="M13" s="46">
        <v>5</v>
      </c>
    </row>
    <row r="14" spans="1:13" ht="63">
      <c r="A14" s="42" t="s">
        <v>331</v>
      </c>
      <c r="B14" s="43" t="s">
        <v>353</v>
      </c>
      <c r="C14" s="44" t="s">
        <v>57</v>
      </c>
      <c r="D14" s="44" t="s">
        <v>53</v>
      </c>
      <c r="E14" s="44" t="s">
        <v>0</v>
      </c>
      <c r="F14" s="44" t="s">
        <v>54</v>
      </c>
      <c r="G14" s="44" t="s">
        <v>0</v>
      </c>
      <c r="H14" s="44" t="s">
        <v>72</v>
      </c>
      <c r="I14" s="44" t="s">
        <v>69</v>
      </c>
      <c r="J14" s="45">
        <v>100</v>
      </c>
      <c r="K14" s="45">
        <v>100</v>
      </c>
      <c r="L14" s="45">
        <v>100</v>
      </c>
      <c r="M14" s="46">
        <v>5</v>
      </c>
    </row>
    <row r="15" spans="1:13" ht="63">
      <c r="A15" s="42" t="s">
        <v>331</v>
      </c>
      <c r="B15" s="43" t="s">
        <v>353</v>
      </c>
      <c r="C15" s="44" t="s">
        <v>57</v>
      </c>
      <c r="D15" s="44" t="s">
        <v>53</v>
      </c>
      <c r="E15" s="44" t="s">
        <v>0</v>
      </c>
      <c r="F15" s="44" t="s">
        <v>54</v>
      </c>
      <c r="G15" s="44" t="s">
        <v>0</v>
      </c>
      <c r="H15" s="44" t="s">
        <v>73</v>
      </c>
      <c r="I15" s="44" t="s">
        <v>69</v>
      </c>
      <c r="J15" s="45">
        <v>100</v>
      </c>
      <c r="K15" s="45">
        <v>100</v>
      </c>
      <c r="L15" s="45">
        <v>100</v>
      </c>
      <c r="M15" s="46">
        <v>5</v>
      </c>
    </row>
    <row r="16" spans="1:13" ht="63">
      <c r="A16" s="42" t="s">
        <v>331</v>
      </c>
      <c r="B16" s="43" t="s">
        <v>353</v>
      </c>
      <c r="C16" s="44" t="s">
        <v>57</v>
      </c>
      <c r="D16" s="44" t="s">
        <v>53</v>
      </c>
      <c r="E16" s="44" t="s">
        <v>0</v>
      </c>
      <c r="F16" s="44" t="s">
        <v>54</v>
      </c>
      <c r="G16" s="44" t="s">
        <v>0</v>
      </c>
      <c r="H16" s="44" t="s">
        <v>74</v>
      </c>
      <c r="I16" s="44" t="s">
        <v>69</v>
      </c>
      <c r="J16" s="45">
        <v>100</v>
      </c>
      <c r="K16" s="45">
        <v>100</v>
      </c>
      <c r="L16" s="45">
        <v>100</v>
      </c>
      <c r="M16" s="46">
        <v>5</v>
      </c>
    </row>
    <row r="17" spans="1:13" ht="63">
      <c r="A17" s="42" t="s">
        <v>331</v>
      </c>
      <c r="B17" s="43" t="s">
        <v>353</v>
      </c>
      <c r="C17" s="44" t="s">
        <v>57</v>
      </c>
      <c r="D17" s="44" t="s">
        <v>58</v>
      </c>
      <c r="E17" s="44" t="s">
        <v>0</v>
      </c>
      <c r="F17" s="44" t="s">
        <v>54</v>
      </c>
      <c r="G17" s="44" t="s">
        <v>0</v>
      </c>
      <c r="H17" s="44" t="s">
        <v>68</v>
      </c>
      <c r="I17" s="44" t="s">
        <v>69</v>
      </c>
      <c r="J17" s="45">
        <v>100</v>
      </c>
      <c r="K17" s="45">
        <v>100</v>
      </c>
      <c r="L17" s="45">
        <v>100</v>
      </c>
      <c r="M17" s="46">
        <v>5</v>
      </c>
    </row>
    <row r="18" spans="1:13" ht="252">
      <c r="A18" s="42" t="s">
        <v>331</v>
      </c>
      <c r="B18" s="43" t="s">
        <v>353</v>
      </c>
      <c r="C18" s="44" t="s">
        <v>57</v>
      </c>
      <c r="D18" s="44" t="s">
        <v>58</v>
      </c>
      <c r="E18" s="44" t="s">
        <v>0</v>
      </c>
      <c r="F18" s="44" t="s">
        <v>54</v>
      </c>
      <c r="G18" s="44" t="s">
        <v>0</v>
      </c>
      <c r="H18" s="44" t="s">
        <v>70</v>
      </c>
      <c r="I18" s="44" t="s">
        <v>69</v>
      </c>
      <c r="J18" s="45">
        <v>100</v>
      </c>
      <c r="K18" s="45">
        <v>100</v>
      </c>
      <c r="L18" s="45">
        <v>100</v>
      </c>
      <c r="M18" s="46">
        <v>5</v>
      </c>
    </row>
    <row r="19" spans="1:13" ht="63">
      <c r="A19" s="42" t="s">
        <v>331</v>
      </c>
      <c r="B19" s="43" t="s">
        <v>353</v>
      </c>
      <c r="C19" s="44" t="s">
        <v>57</v>
      </c>
      <c r="D19" s="44" t="s">
        <v>58</v>
      </c>
      <c r="E19" s="44" t="s">
        <v>0</v>
      </c>
      <c r="F19" s="44" t="s">
        <v>54</v>
      </c>
      <c r="G19" s="44" t="s">
        <v>0</v>
      </c>
      <c r="H19" s="44" t="s">
        <v>71</v>
      </c>
      <c r="I19" s="44" t="s">
        <v>69</v>
      </c>
      <c r="J19" s="45">
        <v>0</v>
      </c>
      <c r="K19" s="45">
        <v>0</v>
      </c>
      <c r="L19" s="45">
        <v>0</v>
      </c>
      <c r="M19" s="46">
        <v>5</v>
      </c>
    </row>
    <row r="20" spans="1:13" ht="63">
      <c r="A20" s="42" t="s">
        <v>331</v>
      </c>
      <c r="B20" s="43" t="s">
        <v>353</v>
      </c>
      <c r="C20" s="44" t="s">
        <v>57</v>
      </c>
      <c r="D20" s="44" t="s">
        <v>58</v>
      </c>
      <c r="E20" s="44" t="s">
        <v>0</v>
      </c>
      <c r="F20" s="44" t="s">
        <v>54</v>
      </c>
      <c r="G20" s="44" t="s">
        <v>0</v>
      </c>
      <c r="H20" s="44" t="s">
        <v>72</v>
      </c>
      <c r="I20" s="44" t="s">
        <v>69</v>
      </c>
      <c r="J20" s="45">
        <v>100</v>
      </c>
      <c r="K20" s="45">
        <v>100</v>
      </c>
      <c r="L20" s="45">
        <v>100</v>
      </c>
      <c r="M20" s="46">
        <v>5</v>
      </c>
    </row>
    <row r="21" spans="1:13" ht="63">
      <c r="A21" s="42" t="s">
        <v>331</v>
      </c>
      <c r="B21" s="43" t="s">
        <v>353</v>
      </c>
      <c r="C21" s="44" t="s">
        <v>57</v>
      </c>
      <c r="D21" s="44" t="s">
        <v>58</v>
      </c>
      <c r="E21" s="44" t="s">
        <v>0</v>
      </c>
      <c r="F21" s="44" t="s">
        <v>54</v>
      </c>
      <c r="G21" s="44" t="s">
        <v>0</v>
      </c>
      <c r="H21" s="44" t="s">
        <v>73</v>
      </c>
      <c r="I21" s="44" t="s">
        <v>69</v>
      </c>
      <c r="J21" s="45">
        <v>100</v>
      </c>
      <c r="K21" s="45">
        <v>100</v>
      </c>
      <c r="L21" s="45">
        <v>100</v>
      </c>
      <c r="M21" s="46">
        <v>5</v>
      </c>
    </row>
    <row r="22" spans="1:13" ht="63">
      <c r="A22" s="42" t="s">
        <v>331</v>
      </c>
      <c r="B22" s="43" t="s">
        <v>353</v>
      </c>
      <c r="C22" s="44" t="s">
        <v>57</v>
      </c>
      <c r="D22" s="44" t="s">
        <v>58</v>
      </c>
      <c r="E22" s="44" t="s">
        <v>0</v>
      </c>
      <c r="F22" s="44" t="s">
        <v>54</v>
      </c>
      <c r="G22" s="44" t="s">
        <v>0</v>
      </c>
      <c r="H22" s="44" t="s">
        <v>74</v>
      </c>
      <c r="I22" s="44" t="s">
        <v>69</v>
      </c>
      <c r="J22" s="45">
        <v>100</v>
      </c>
      <c r="K22" s="45">
        <v>100</v>
      </c>
      <c r="L22" s="45">
        <v>100</v>
      </c>
      <c r="M22" s="46">
        <v>5</v>
      </c>
    </row>
    <row r="23" spans="1:13" ht="63">
      <c r="A23" s="42" t="s">
        <v>333</v>
      </c>
      <c r="B23" s="43" t="s">
        <v>354</v>
      </c>
      <c r="C23" s="44" t="s">
        <v>59</v>
      </c>
      <c r="D23" s="44" t="s">
        <v>53</v>
      </c>
      <c r="E23" s="44" t="s">
        <v>0</v>
      </c>
      <c r="F23" s="44" t="s">
        <v>54</v>
      </c>
      <c r="G23" s="44" t="s">
        <v>0</v>
      </c>
      <c r="H23" s="44" t="s">
        <v>68</v>
      </c>
      <c r="I23" s="44" t="s">
        <v>69</v>
      </c>
      <c r="J23" s="45">
        <v>100</v>
      </c>
      <c r="K23" s="45">
        <v>100</v>
      </c>
      <c r="L23" s="45">
        <v>100</v>
      </c>
      <c r="M23" s="46">
        <v>5</v>
      </c>
    </row>
    <row r="24" spans="1:13" ht="252">
      <c r="A24" s="42" t="s">
        <v>333</v>
      </c>
      <c r="B24" s="43" t="s">
        <v>354</v>
      </c>
      <c r="C24" s="44" t="s">
        <v>59</v>
      </c>
      <c r="D24" s="44" t="s">
        <v>53</v>
      </c>
      <c r="E24" s="44" t="s">
        <v>0</v>
      </c>
      <c r="F24" s="44" t="s">
        <v>54</v>
      </c>
      <c r="G24" s="44" t="s">
        <v>0</v>
      </c>
      <c r="H24" s="44" t="s">
        <v>70</v>
      </c>
      <c r="I24" s="44" t="s">
        <v>69</v>
      </c>
      <c r="J24" s="45">
        <v>100</v>
      </c>
      <c r="K24" s="45">
        <v>100</v>
      </c>
      <c r="L24" s="45">
        <v>100</v>
      </c>
      <c r="M24" s="46">
        <v>5</v>
      </c>
    </row>
    <row r="25" spans="1:13" ht="63">
      <c r="A25" s="42" t="s">
        <v>333</v>
      </c>
      <c r="B25" s="43" t="s">
        <v>354</v>
      </c>
      <c r="C25" s="44" t="s">
        <v>59</v>
      </c>
      <c r="D25" s="44" t="s">
        <v>53</v>
      </c>
      <c r="E25" s="44" t="s">
        <v>0</v>
      </c>
      <c r="F25" s="44" t="s">
        <v>54</v>
      </c>
      <c r="G25" s="44" t="s">
        <v>0</v>
      </c>
      <c r="H25" s="44" t="s">
        <v>71</v>
      </c>
      <c r="I25" s="44" t="s">
        <v>69</v>
      </c>
      <c r="J25" s="45">
        <v>0</v>
      </c>
      <c r="K25" s="45">
        <v>0</v>
      </c>
      <c r="L25" s="45">
        <v>0</v>
      </c>
      <c r="M25" s="46">
        <v>5</v>
      </c>
    </row>
    <row r="26" spans="1:13" ht="63">
      <c r="A26" s="42" t="s">
        <v>333</v>
      </c>
      <c r="B26" s="43" t="s">
        <v>354</v>
      </c>
      <c r="C26" s="44" t="s">
        <v>59</v>
      </c>
      <c r="D26" s="44" t="s">
        <v>53</v>
      </c>
      <c r="E26" s="44" t="s">
        <v>0</v>
      </c>
      <c r="F26" s="44" t="s">
        <v>54</v>
      </c>
      <c r="G26" s="44" t="s">
        <v>0</v>
      </c>
      <c r="H26" s="44" t="s">
        <v>72</v>
      </c>
      <c r="I26" s="44" t="s">
        <v>69</v>
      </c>
      <c r="J26" s="45">
        <v>100</v>
      </c>
      <c r="K26" s="45">
        <v>100</v>
      </c>
      <c r="L26" s="45">
        <v>100</v>
      </c>
      <c r="M26" s="46">
        <v>5</v>
      </c>
    </row>
    <row r="27" spans="1:13" ht="63">
      <c r="A27" s="42" t="s">
        <v>333</v>
      </c>
      <c r="B27" s="43" t="s">
        <v>354</v>
      </c>
      <c r="C27" s="44" t="s">
        <v>59</v>
      </c>
      <c r="D27" s="44" t="s">
        <v>53</v>
      </c>
      <c r="E27" s="44" t="s">
        <v>0</v>
      </c>
      <c r="F27" s="44" t="s">
        <v>54</v>
      </c>
      <c r="G27" s="44" t="s">
        <v>0</v>
      </c>
      <c r="H27" s="44" t="s">
        <v>73</v>
      </c>
      <c r="I27" s="44" t="s">
        <v>69</v>
      </c>
      <c r="J27" s="45">
        <v>100</v>
      </c>
      <c r="K27" s="45">
        <v>100</v>
      </c>
      <c r="L27" s="45">
        <v>100</v>
      </c>
      <c r="M27" s="46">
        <v>5</v>
      </c>
    </row>
    <row r="28" spans="1:13" ht="63">
      <c r="A28" s="42" t="s">
        <v>333</v>
      </c>
      <c r="B28" s="43" t="s">
        <v>354</v>
      </c>
      <c r="C28" s="44" t="s">
        <v>59</v>
      </c>
      <c r="D28" s="44" t="s">
        <v>53</v>
      </c>
      <c r="E28" s="44" t="s">
        <v>0</v>
      </c>
      <c r="F28" s="44" t="s">
        <v>54</v>
      </c>
      <c r="G28" s="44" t="s">
        <v>0</v>
      </c>
      <c r="H28" s="44" t="s">
        <v>74</v>
      </c>
      <c r="I28" s="44" t="s">
        <v>69</v>
      </c>
      <c r="J28" s="45">
        <v>100</v>
      </c>
      <c r="K28" s="45">
        <v>100</v>
      </c>
      <c r="L28" s="45">
        <v>100</v>
      </c>
      <c r="M28" s="46">
        <v>5</v>
      </c>
    </row>
    <row r="29" spans="1:13" ht="63">
      <c r="A29" s="42" t="s">
        <v>333</v>
      </c>
      <c r="B29" s="43" t="s">
        <v>354</v>
      </c>
      <c r="C29" s="44" t="s">
        <v>59</v>
      </c>
      <c r="D29" s="44" t="s">
        <v>58</v>
      </c>
      <c r="E29" s="44" t="s">
        <v>0</v>
      </c>
      <c r="F29" s="44" t="s">
        <v>54</v>
      </c>
      <c r="G29" s="44" t="s">
        <v>0</v>
      </c>
      <c r="H29" s="44" t="s">
        <v>68</v>
      </c>
      <c r="I29" s="44" t="s">
        <v>69</v>
      </c>
      <c r="J29" s="45">
        <v>100</v>
      </c>
      <c r="K29" s="45">
        <v>100</v>
      </c>
      <c r="L29" s="45">
        <v>100</v>
      </c>
      <c r="M29" s="46">
        <v>5</v>
      </c>
    </row>
    <row r="30" spans="1:13" ht="252">
      <c r="A30" s="42" t="s">
        <v>333</v>
      </c>
      <c r="B30" s="43" t="s">
        <v>354</v>
      </c>
      <c r="C30" s="44" t="s">
        <v>59</v>
      </c>
      <c r="D30" s="44" t="s">
        <v>58</v>
      </c>
      <c r="E30" s="44" t="s">
        <v>0</v>
      </c>
      <c r="F30" s="44" t="s">
        <v>54</v>
      </c>
      <c r="G30" s="44" t="s">
        <v>0</v>
      </c>
      <c r="H30" s="44" t="s">
        <v>70</v>
      </c>
      <c r="I30" s="44" t="s">
        <v>69</v>
      </c>
      <c r="J30" s="45">
        <v>100</v>
      </c>
      <c r="K30" s="45">
        <v>100</v>
      </c>
      <c r="L30" s="45">
        <v>100</v>
      </c>
      <c r="M30" s="46">
        <v>5</v>
      </c>
    </row>
    <row r="31" spans="1:13" ht="63">
      <c r="A31" s="42" t="s">
        <v>333</v>
      </c>
      <c r="B31" s="43" t="s">
        <v>354</v>
      </c>
      <c r="C31" s="44" t="s">
        <v>59</v>
      </c>
      <c r="D31" s="44" t="s">
        <v>58</v>
      </c>
      <c r="E31" s="44" t="s">
        <v>0</v>
      </c>
      <c r="F31" s="44" t="s">
        <v>54</v>
      </c>
      <c r="G31" s="44" t="s">
        <v>0</v>
      </c>
      <c r="H31" s="44" t="s">
        <v>71</v>
      </c>
      <c r="I31" s="44" t="s">
        <v>69</v>
      </c>
      <c r="J31" s="45">
        <v>0</v>
      </c>
      <c r="K31" s="45">
        <v>0</v>
      </c>
      <c r="L31" s="45">
        <v>0</v>
      </c>
      <c r="M31" s="46">
        <v>5</v>
      </c>
    </row>
    <row r="32" spans="1:13" ht="63">
      <c r="A32" s="42" t="s">
        <v>333</v>
      </c>
      <c r="B32" s="43" t="s">
        <v>354</v>
      </c>
      <c r="C32" s="44" t="s">
        <v>59</v>
      </c>
      <c r="D32" s="44" t="s">
        <v>58</v>
      </c>
      <c r="E32" s="44" t="s">
        <v>0</v>
      </c>
      <c r="F32" s="44" t="s">
        <v>54</v>
      </c>
      <c r="G32" s="44" t="s">
        <v>0</v>
      </c>
      <c r="H32" s="44" t="s">
        <v>72</v>
      </c>
      <c r="I32" s="44" t="s">
        <v>69</v>
      </c>
      <c r="J32" s="45">
        <v>100</v>
      </c>
      <c r="K32" s="45">
        <v>100</v>
      </c>
      <c r="L32" s="45">
        <v>100</v>
      </c>
      <c r="M32" s="46">
        <v>5</v>
      </c>
    </row>
    <row r="33" spans="1:13" ht="63">
      <c r="A33" s="42" t="s">
        <v>333</v>
      </c>
      <c r="B33" s="43" t="s">
        <v>354</v>
      </c>
      <c r="C33" s="44" t="s">
        <v>59</v>
      </c>
      <c r="D33" s="44" t="s">
        <v>58</v>
      </c>
      <c r="E33" s="44" t="s">
        <v>0</v>
      </c>
      <c r="F33" s="44" t="s">
        <v>54</v>
      </c>
      <c r="G33" s="44" t="s">
        <v>0</v>
      </c>
      <c r="H33" s="44" t="s">
        <v>73</v>
      </c>
      <c r="I33" s="44" t="s">
        <v>69</v>
      </c>
      <c r="J33" s="45">
        <v>100</v>
      </c>
      <c r="K33" s="45">
        <v>100</v>
      </c>
      <c r="L33" s="45">
        <v>100</v>
      </c>
      <c r="M33" s="46">
        <v>5</v>
      </c>
    </row>
    <row r="34" spans="1:13" ht="63">
      <c r="A34" s="42" t="s">
        <v>333</v>
      </c>
      <c r="B34" s="43" t="s">
        <v>354</v>
      </c>
      <c r="C34" s="44" t="s">
        <v>59</v>
      </c>
      <c r="D34" s="44" t="s">
        <v>58</v>
      </c>
      <c r="E34" s="44" t="s">
        <v>0</v>
      </c>
      <c r="F34" s="44" t="s">
        <v>54</v>
      </c>
      <c r="G34" s="44" t="s">
        <v>0</v>
      </c>
      <c r="H34" s="44" t="s">
        <v>74</v>
      </c>
      <c r="I34" s="44" t="s">
        <v>69</v>
      </c>
      <c r="J34" s="45">
        <v>100</v>
      </c>
      <c r="K34" s="45">
        <v>100</v>
      </c>
      <c r="L34" s="45">
        <v>100</v>
      </c>
      <c r="M34" s="46">
        <v>5</v>
      </c>
    </row>
    <row r="35" spans="1:13" ht="63">
      <c r="A35" s="42" t="s">
        <v>335</v>
      </c>
      <c r="B35" s="43" t="s">
        <v>355</v>
      </c>
      <c r="C35" s="44" t="s">
        <v>60</v>
      </c>
      <c r="D35" s="44" t="s">
        <v>53</v>
      </c>
      <c r="E35" s="44" t="s">
        <v>0</v>
      </c>
      <c r="F35" s="44" t="s">
        <v>54</v>
      </c>
      <c r="G35" s="44" t="s">
        <v>0</v>
      </c>
      <c r="H35" s="44" t="s">
        <v>68</v>
      </c>
      <c r="I35" s="44" t="s">
        <v>69</v>
      </c>
      <c r="J35" s="45">
        <v>100</v>
      </c>
      <c r="K35" s="45">
        <v>100</v>
      </c>
      <c r="L35" s="45">
        <v>100</v>
      </c>
      <c r="M35" s="46">
        <v>5</v>
      </c>
    </row>
    <row r="36" spans="1:13" ht="252">
      <c r="A36" s="42" t="s">
        <v>335</v>
      </c>
      <c r="B36" s="43" t="s">
        <v>355</v>
      </c>
      <c r="C36" s="44" t="s">
        <v>60</v>
      </c>
      <c r="D36" s="44" t="s">
        <v>53</v>
      </c>
      <c r="E36" s="44" t="s">
        <v>0</v>
      </c>
      <c r="F36" s="44" t="s">
        <v>54</v>
      </c>
      <c r="G36" s="44" t="s">
        <v>0</v>
      </c>
      <c r="H36" s="44" t="s">
        <v>70</v>
      </c>
      <c r="I36" s="44" t="s">
        <v>69</v>
      </c>
      <c r="J36" s="45">
        <v>100</v>
      </c>
      <c r="K36" s="45">
        <v>100</v>
      </c>
      <c r="L36" s="45">
        <v>100</v>
      </c>
      <c r="M36" s="46">
        <v>5</v>
      </c>
    </row>
    <row r="37" spans="1:13" ht="63">
      <c r="A37" s="42" t="s">
        <v>335</v>
      </c>
      <c r="B37" s="43" t="s">
        <v>355</v>
      </c>
      <c r="C37" s="44" t="s">
        <v>60</v>
      </c>
      <c r="D37" s="44" t="s">
        <v>53</v>
      </c>
      <c r="E37" s="44" t="s">
        <v>0</v>
      </c>
      <c r="F37" s="44" t="s">
        <v>54</v>
      </c>
      <c r="G37" s="44" t="s">
        <v>0</v>
      </c>
      <c r="H37" s="44" t="s">
        <v>71</v>
      </c>
      <c r="I37" s="44" t="s">
        <v>69</v>
      </c>
      <c r="J37" s="45">
        <v>0</v>
      </c>
      <c r="K37" s="45">
        <v>0</v>
      </c>
      <c r="L37" s="45">
        <v>0</v>
      </c>
      <c r="M37" s="46">
        <v>5</v>
      </c>
    </row>
    <row r="38" spans="1:13" ht="63">
      <c r="A38" s="42" t="s">
        <v>335</v>
      </c>
      <c r="B38" s="43" t="s">
        <v>355</v>
      </c>
      <c r="C38" s="44" t="s">
        <v>60</v>
      </c>
      <c r="D38" s="44" t="s">
        <v>53</v>
      </c>
      <c r="E38" s="44" t="s">
        <v>0</v>
      </c>
      <c r="F38" s="44" t="s">
        <v>54</v>
      </c>
      <c r="G38" s="44" t="s">
        <v>0</v>
      </c>
      <c r="H38" s="44" t="s">
        <v>72</v>
      </c>
      <c r="I38" s="44" t="s">
        <v>69</v>
      </c>
      <c r="J38" s="45">
        <v>100</v>
      </c>
      <c r="K38" s="45">
        <v>100</v>
      </c>
      <c r="L38" s="45">
        <v>100</v>
      </c>
      <c r="M38" s="46">
        <v>5</v>
      </c>
    </row>
    <row r="39" spans="1:13" ht="63">
      <c r="A39" s="42" t="s">
        <v>335</v>
      </c>
      <c r="B39" s="43" t="s">
        <v>355</v>
      </c>
      <c r="C39" s="44" t="s">
        <v>60</v>
      </c>
      <c r="D39" s="44" t="s">
        <v>53</v>
      </c>
      <c r="E39" s="44" t="s">
        <v>0</v>
      </c>
      <c r="F39" s="44" t="s">
        <v>54</v>
      </c>
      <c r="G39" s="44" t="s">
        <v>0</v>
      </c>
      <c r="H39" s="44" t="s">
        <v>73</v>
      </c>
      <c r="I39" s="44" t="s">
        <v>69</v>
      </c>
      <c r="J39" s="45">
        <v>100</v>
      </c>
      <c r="K39" s="45">
        <v>100</v>
      </c>
      <c r="L39" s="45">
        <v>100</v>
      </c>
      <c r="M39" s="46">
        <v>5</v>
      </c>
    </row>
    <row r="40" spans="1:13" ht="63">
      <c r="A40" s="42" t="s">
        <v>335</v>
      </c>
      <c r="B40" s="43" t="s">
        <v>355</v>
      </c>
      <c r="C40" s="44" t="s">
        <v>60</v>
      </c>
      <c r="D40" s="44" t="s">
        <v>53</v>
      </c>
      <c r="E40" s="44" t="s">
        <v>0</v>
      </c>
      <c r="F40" s="44" t="s">
        <v>54</v>
      </c>
      <c r="G40" s="44" t="s">
        <v>0</v>
      </c>
      <c r="H40" s="44" t="s">
        <v>74</v>
      </c>
      <c r="I40" s="44" t="s">
        <v>69</v>
      </c>
      <c r="J40" s="45">
        <v>100</v>
      </c>
      <c r="K40" s="45">
        <v>100</v>
      </c>
      <c r="L40" s="45">
        <v>100</v>
      </c>
      <c r="M40" s="46">
        <v>5</v>
      </c>
    </row>
    <row r="41" spans="1:13" ht="63">
      <c r="A41" s="42" t="s">
        <v>335</v>
      </c>
      <c r="B41" s="43" t="s">
        <v>355</v>
      </c>
      <c r="C41" s="44" t="s">
        <v>60</v>
      </c>
      <c r="D41" s="44" t="s">
        <v>58</v>
      </c>
      <c r="E41" s="44" t="s">
        <v>0</v>
      </c>
      <c r="F41" s="44" t="s">
        <v>54</v>
      </c>
      <c r="G41" s="44" t="s">
        <v>0</v>
      </c>
      <c r="H41" s="44" t="s">
        <v>68</v>
      </c>
      <c r="I41" s="44" t="s">
        <v>69</v>
      </c>
      <c r="J41" s="45">
        <v>100</v>
      </c>
      <c r="K41" s="45">
        <v>100</v>
      </c>
      <c r="L41" s="45">
        <v>100</v>
      </c>
      <c r="M41" s="46">
        <v>5</v>
      </c>
    </row>
    <row r="42" spans="1:13" ht="252">
      <c r="A42" s="42" t="s">
        <v>335</v>
      </c>
      <c r="B42" s="43" t="s">
        <v>355</v>
      </c>
      <c r="C42" s="44" t="s">
        <v>60</v>
      </c>
      <c r="D42" s="44" t="s">
        <v>58</v>
      </c>
      <c r="E42" s="44" t="s">
        <v>0</v>
      </c>
      <c r="F42" s="44" t="s">
        <v>54</v>
      </c>
      <c r="G42" s="44" t="s">
        <v>0</v>
      </c>
      <c r="H42" s="44" t="s">
        <v>70</v>
      </c>
      <c r="I42" s="44" t="s">
        <v>69</v>
      </c>
      <c r="J42" s="45">
        <v>100</v>
      </c>
      <c r="K42" s="45">
        <v>100</v>
      </c>
      <c r="L42" s="45">
        <v>100</v>
      </c>
      <c r="M42" s="46">
        <v>5</v>
      </c>
    </row>
    <row r="43" spans="1:13" ht="63">
      <c r="A43" s="42" t="s">
        <v>335</v>
      </c>
      <c r="B43" s="43" t="s">
        <v>355</v>
      </c>
      <c r="C43" s="44" t="s">
        <v>60</v>
      </c>
      <c r="D43" s="44" t="s">
        <v>58</v>
      </c>
      <c r="E43" s="44" t="s">
        <v>0</v>
      </c>
      <c r="F43" s="44" t="s">
        <v>54</v>
      </c>
      <c r="G43" s="44" t="s">
        <v>0</v>
      </c>
      <c r="H43" s="44" t="s">
        <v>71</v>
      </c>
      <c r="I43" s="44" t="s">
        <v>69</v>
      </c>
      <c r="J43" s="45">
        <v>0</v>
      </c>
      <c r="K43" s="45">
        <v>0</v>
      </c>
      <c r="L43" s="45">
        <v>0</v>
      </c>
      <c r="M43" s="46">
        <v>5</v>
      </c>
    </row>
    <row r="44" spans="1:13" ht="63">
      <c r="A44" s="42" t="s">
        <v>335</v>
      </c>
      <c r="B44" s="43" t="s">
        <v>355</v>
      </c>
      <c r="C44" s="44" t="s">
        <v>60</v>
      </c>
      <c r="D44" s="44" t="s">
        <v>58</v>
      </c>
      <c r="E44" s="44" t="s">
        <v>0</v>
      </c>
      <c r="F44" s="44" t="s">
        <v>54</v>
      </c>
      <c r="G44" s="44" t="s">
        <v>0</v>
      </c>
      <c r="H44" s="44" t="s">
        <v>72</v>
      </c>
      <c r="I44" s="44" t="s">
        <v>69</v>
      </c>
      <c r="J44" s="45">
        <v>100</v>
      </c>
      <c r="K44" s="45">
        <v>100</v>
      </c>
      <c r="L44" s="45">
        <v>100</v>
      </c>
      <c r="M44" s="46">
        <v>5</v>
      </c>
    </row>
    <row r="45" spans="1:13" ht="63">
      <c r="A45" s="42" t="s">
        <v>335</v>
      </c>
      <c r="B45" s="43" t="s">
        <v>355</v>
      </c>
      <c r="C45" s="44" t="s">
        <v>60</v>
      </c>
      <c r="D45" s="44" t="s">
        <v>58</v>
      </c>
      <c r="E45" s="44" t="s">
        <v>0</v>
      </c>
      <c r="F45" s="44" t="s">
        <v>54</v>
      </c>
      <c r="G45" s="44" t="s">
        <v>0</v>
      </c>
      <c r="H45" s="44" t="s">
        <v>73</v>
      </c>
      <c r="I45" s="44" t="s">
        <v>69</v>
      </c>
      <c r="J45" s="45">
        <v>100</v>
      </c>
      <c r="K45" s="45">
        <v>100</v>
      </c>
      <c r="L45" s="45">
        <v>100</v>
      </c>
      <c r="M45" s="46">
        <v>5</v>
      </c>
    </row>
    <row r="46" spans="1:13" ht="63">
      <c r="A46" s="42" t="s">
        <v>335</v>
      </c>
      <c r="B46" s="43" t="s">
        <v>355</v>
      </c>
      <c r="C46" s="44" t="s">
        <v>60</v>
      </c>
      <c r="D46" s="44" t="s">
        <v>58</v>
      </c>
      <c r="E46" s="44" t="s">
        <v>0</v>
      </c>
      <c r="F46" s="44" t="s">
        <v>54</v>
      </c>
      <c r="G46" s="44" t="s">
        <v>0</v>
      </c>
      <c r="H46" s="44" t="s">
        <v>74</v>
      </c>
      <c r="I46" s="44" t="s">
        <v>69</v>
      </c>
      <c r="J46" s="45">
        <v>100</v>
      </c>
      <c r="K46" s="45">
        <v>100</v>
      </c>
      <c r="L46" s="45">
        <v>100</v>
      </c>
      <c r="M46" s="46">
        <v>5</v>
      </c>
    </row>
    <row r="47" spans="1:13" ht="63">
      <c r="A47" s="47" t="s">
        <v>337</v>
      </c>
      <c r="B47" s="43" t="s">
        <v>356</v>
      </c>
      <c r="C47" s="44" t="s">
        <v>61</v>
      </c>
      <c r="D47" s="44" t="s">
        <v>53</v>
      </c>
      <c r="E47" s="44" t="s">
        <v>0</v>
      </c>
      <c r="F47" s="44" t="s">
        <v>54</v>
      </c>
      <c r="G47" s="44" t="s">
        <v>0</v>
      </c>
      <c r="H47" s="44" t="s">
        <v>68</v>
      </c>
      <c r="I47" s="44" t="s">
        <v>69</v>
      </c>
      <c r="J47" s="45">
        <v>100</v>
      </c>
      <c r="K47" s="45">
        <v>100</v>
      </c>
      <c r="L47" s="45">
        <v>100</v>
      </c>
      <c r="M47" s="46">
        <v>5</v>
      </c>
    </row>
    <row r="48" spans="1:13" ht="252">
      <c r="A48" s="47" t="s">
        <v>337</v>
      </c>
      <c r="B48" s="43" t="s">
        <v>356</v>
      </c>
      <c r="C48" s="44" t="s">
        <v>61</v>
      </c>
      <c r="D48" s="44" t="s">
        <v>53</v>
      </c>
      <c r="E48" s="44" t="s">
        <v>0</v>
      </c>
      <c r="F48" s="44" t="s">
        <v>54</v>
      </c>
      <c r="G48" s="44" t="s">
        <v>0</v>
      </c>
      <c r="H48" s="44" t="s">
        <v>70</v>
      </c>
      <c r="I48" s="44" t="s">
        <v>69</v>
      </c>
      <c r="J48" s="45">
        <v>100</v>
      </c>
      <c r="K48" s="45">
        <v>100</v>
      </c>
      <c r="L48" s="45">
        <v>100</v>
      </c>
      <c r="M48" s="46">
        <v>5</v>
      </c>
    </row>
    <row r="49" spans="1:13" ht="63">
      <c r="A49" s="47" t="s">
        <v>337</v>
      </c>
      <c r="B49" s="43" t="s">
        <v>356</v>
      </c>
      <c r="C49" s="44" t="s">
        <v>61</v>
      </c>
      <c r="D49" s="44" t="s">
        <v>53</v>
      </c>
      <c r="E49" s="44" t="s">
        <v>0</v>
      </c>
      <c r="F49" s="44" t="s">
        <v>54</v>
      </c>
      <c r="G49" s="44" t="s">
        <v>0</v>
      </c>
      <c r="H49" s="44" t="s">
        <v>71</v>
      </c>
      <c r="I49" s="44" t="s">
        <v>69</v>
      </c>
      <c r="J49" s="45">
        <v>0</v>
      </c>
      <c r="K49" s="45">
        <v>0</v>
      </c>
      <c r="L49" s="45">
        <v>0</v>
      </c>
      <c r="M49" s="46">
        <v>5</v>
      </c>
    </row>
    <row r="50" spans="1:13" ht="75" customHeight="1">
      <c r="A50" s="47" t="s">
        <v>337</v>
      </c>
      <c r="B50" s="43" t="s">
        <v>356</v>
      </c>
      <c r="C50" s="44" t="s">
        <v>61</v>
      </c>
      <c r="D50" s="44" t="s">
        <v>53</v>
      </c>
      <c r="E50" s="44" t="s">
        <v>0</v>
      </c>
      <c r="F50" s="44" t="s">
        <v>54</v>
      </c>
      <c r="G50" s="44" t="s">
        <v>0</v>
      </c>
      <c r="H50" s="44" t="s">
        <v>72</v>
      </c>
      <c r="I50" s="44" t="s">
        <v>69</v>
      </c>
      <c r="J50" s="45">
        <v>100</v>
      </c>
      <c r="K50" s="45">
        <v>100</v>
      </c>
      <c r="L50" s="45">
        <v>100</v>
      </c>
      <c r="M50" s="46">
        <v>5</v>
      </c>
    </row>
    <row r="51" spans="1:13" ht="63">
      <c r="A51" s="47" t="s">
        <v>337</v>
      </c>
      <c r="B51" s="43" t="s">
        <v>356</v>
      </c>
      <c r="C51" s="44" t="s">
        <v>61</v>
      </c>
      <c r="D51" s="44" t="s">
        <v>53</v>
      </c>
      <c r="E51" s="44" t="s">
        <v>0</v>
      </c>
      <c r="F51" s="44" t="s">
        <v>54</v>
      </c>
      <c r="G51" s="44" t="s">
        <v>0</v>
      </c>
      <c r="H51" s="44" t="s">
        <v>73</v>
      </c>
      <c r="I51" s="44" t="s">
        <v>69</v>
      </c>
      <c r="J51" s="45">
        <v>100</v>
      </c>
      <c r="K51" s="45">
        <v>100</v>
      </c>
      <c r="L51" s="45">
        <v>100</v>
      </c>
      <c r="M51" s="46">
        <v>5</v>
      </c>
    </row>
    <row r="52" spans="1:13" ht="63">
      <c r="A52" s="47" t="s">
        <v>337</v>
      </c>
      <c r="B52" s="43" t="s">
        <v>356</v>
      </c>
      <c r="C52" s="44" t="s">
        <v>61</v>
      </c>
      <c r="D52" s="44" t="s">
        <v>53</v>
      </c>
      <c r="E52" s="44" t="s">
        <v>0</v>
      </c>
      <c r="F52" s="44" t="s">
        <v>54</v>
      </c>
      <c r="G52" s="44" t="s">
        <v>0</v>
      </c>
      <c r="H52" s="44" t="s">
        <v>74</v>
      </c>
      <c r="I52" s="44" t="s">
        <v>69</v>
      </c>
      <c r="J52" s="45">
        <v>100</v>
      </c>
      <c r="K52" s="45">
        <v>100</v>
      </c>
      <c r="L52" s="45">
        <v>100</v>
      </c>
      <c r="M52" s="46">
        <v>5</v>
      </c>
    </row>
    <row r="53" spans="1:13" ht="63">
      <c r="A53" s="47" t="s">
        <v>337</v>
      </c>
      <c r="B53" s="43" t="s">
        <v>356</v>
      </c>
      <c r="C53" s="44" t="s">
        <v>61</v>
      </c>
      <c r="D53" s="44" t="s">
        <v>58</v>
      </c>
      <c r="E53" s="44" t="s">
        <v>0</v>
      </c>
      <c r="F53" s="44" t="s">
        <v>54</v>
      </c>
      <c r="G53" s="44" t="s">
        <v>0</v>
      </c>
      <c r="H53" s="44" t="s">
        <v>68</v>
      </c>
      <c r="I53" s="44" t="s">
        <v>69</v>
      </c>
      <c r="J53" s="45">
        <v>100</v>
      </c>
      <c r="K53" s="45">
        <v>100</v>
      </c>
      <c r="L53" s="45">
        <v>100</v>
      </c>
      <c r="M53" s="46">
        <v>5</v>
      </c>
    </row>
    <row r="54" spans="1:13" ht="252">
      <c r="A54" s="47" t="s">
        <v>337</v>
      </c>
      <c r="B54" s="43" t="s">
        <v>356</v>
      </c>
      <c r="C54" s="44" t="s">
        <v>61</v>
      </c>
      <c r="D54" s="44" t="s">
        <v>58</v>
      </c>
      <c r="E54" s="44" t="s">
        <v>0</v>
      </c>
      <c r="F54" s="44" t="s">
        <v>54</v>
      </c>
      <c r="G54" s="44" t="s">
        <v>0</v>
      </c>
      <c r="H54" s="44" t="s">
        <v>70</v>
      </c>
      <c r="I54" s="44" t="s">
        <v>69</v>
      </c>
      <c r="J54" s="45">
        <v>100</v>
      </c>
      <c r="K54" s="45">
        <v>100</v>
      </c>
      <c r="L54" s="45">
        <v>100</v>
      </c>
      <c r="M54" s="46">
        <v>5</v>
      </c>
    </row>
    <row r="55" spans="1:13" ht="63">
      <c r="A55" s="47" t="s">
        <v>337</v>
      </c>
      <c r="B55" s="43" t="s">
        <v>356</v>
      </c>
      <c r="C55" s="44" t="s">
        <v>61</v>
      </c>
      <c r="D55" s="44" t="s">
        <v>58</v>
      </c>
      <c r="E55" s="44" t="s">
        <v>0</v>
      </c>
      <c r="F55" s="44" t="s">
        <v>54</v>
      </c>
      <c r="G55" s="44" t="s">
        <v>0</v>
      </c>
      <c r="H55" s="44" t="s">
        <v>71</v>
      </c>
      <c r="I55" s="44" t="s">
        <v>69</v>
      </c>
      <c r="J55" s="45">
        <v>0</v>
      </c>
      <c r="K55" s="45">
        <v>0</v>
      </c>
      <c r="L55" s="45">
        <v>0</v>
      </c>
      <c r="M55" s="46">
        <v>5</v>
      </c>
    </row>
    <row r="56" spans="1:13" ht="63">
      <c r="A56" s="47" t="s">
        <v>337</v>
      </c>
      <c r="B56" s="43" t="s">
        <v>356</v>
      </c>
      <c r="C56" s="44" t="s">
        <v>61</v>
      </c>
      <c r="D56" s="44" t="s">
        <v>58</v>
      </c>
      <c r="E56" s="44" t="s">
        <v>0</v>
      </c>
      <c r="F56" s="44" t="s">
        <v>54</v>
      </c>
      <c r="G56" s="44" t="s">
        <v>0</v>
      </c>
      <c r="H56" s="44" t="s">
        <v>72</v>
      </c>
      <c r="I56" s="44" t="s">
        <v>69</v>
      </c>
      <c r="J56" s="45">
        <v>100</v>
      </c>
      <c r="K56" s="45">
        <v>100</v>
      </c>
      <c r="L56" s="45">
        <v>100</v>
      </c>
      <c r="M56" s="46">
        <v>5</v>
      </c>
    </row>
    <row r="57" spans="1:13" ht="63">
      <c r="A57" s="47" t="s">
        <v>337</v>
      </c>
      <c r="B57" s="43" t="s">
        <v>356</v>
      </c>
      <c r="C57" s="44" t="s">
        <v>61</v>
      </c>
      <c r="D57" s="44" t="s">
        <v>58</v>
      </c>
      <c r="E57" s="44" t="s">
        <v>0</v>
      </c>
      <c r="F57" s="44" t="s">
        <v>54</v>
      </c>
      <c r="G57" s="44" t="s">
        <v>0</v>
      </c>
      <c r="H57" s="44" t="s">
        <v>73</v>
      </c>
      <c r="I57" s="44" t="s">
        <v>69</v>
      </c>
      <c r="J57" s="45">
        <v>100</v>
      </c>
      <c r="K57" s="45">
        <v>100</v>
      </c>
      <c r="L57" s="45">
        <v>100</v>
      </c>
      <c r="M57" s="46">
        <v>5</v>
      </c>
    </row>
    <row r="58" spans="1:13" ht="63">
      <c r="A58" s="47" t="s">
        <v>337</v>
      </c>
      <c r="B58" s="43" t="s">
        <v>356</v>
      </c>
      <c r="C58" s="44" t="s">
        <v>61</v>
      </c>
      <c r="D58" s="44" t="s">
        <v>58</v>
      </c>
      <c r="E58" s="44" t="s">
        <v>0</v>
      </c>
      <c r="F58" s="44" t="s">
        <v>54</v>
      </c>
      <c r="G58" s="44" t="s">
        <v>0</v>
      </c>
      <c r="H58" s="44" t="s">
        <v>74</v>
      </c>
      <c r="I58" s="44" t="s">
        <v>69</v>
      </c>
      <c r="J58" s="45">
        <v>100</v>
      </c>
      <c r="K58" s="45">
        <v>100</v>
      </c>
      <c r="L58" s="45">
        <v>100</v>
      </c>
      <c r="M58" s="46">
        <v>5</v>
      </c>
    </row>
    <row r="59" spans="1:13" ht="63">
      <c r="A59" s="42" t="s">
        <v>339</v>
      </c>
      <c r="B59" s="43" t="s">
        <v>357</v>
      </c>
      <c r="C59" s="44" t="s">
        <v>62</v>
      </c>
      <c r="D59" s="44" t="s">
        <v>53</v>
      </c>
      <c r="E59" s="44" t="s">
        <v>0</v>
      </c>
      <c r="F59" s="44" t="s">
        <v>54</v>
      </c>
      <c r="G59" s="44" t="s">
        <v>0</v>
      </c>
      <c r="H59" s="44" t="s">
        <v>68</v>
      </c>
      <c r="I59" s="44" t="s">
        <v>69</v>
      </c>
      <c r="J59" s="45">
        <v>100</v>
      </c>
      <c r="K59" s="45">
        <v>100</v>
      </c>
      <c r="L59" s="45">
        <v>100</v>
      </c>
      <c r="M59" s="46">
        <v>5</v>
      </c>
    </row>
    <row r="60" spans="1:13" ht="252">
      <c r="A60" s="42" t="s">
        <v>339</v>
      </c>
      <c r="B60" s="43" t="s">
        <v>357</v>
      </c>
      <c r="C60" s="44" t="s">
        <v>62</v>
      </c>
      <c r="D60" s="44" t="s">
        <v>53</v>
      </c>
      <c r="E60" s="44" t="s">
        <v>0</v>
      </c>
      <c r="F60" s="44" t="s">
        <v>54</v>
      </c>
      <c r="G60" s="44" t="s">
        <v>0</v>
      </c>
      <c r="H60" s="44" t="s">
        <v>70</v>
      </c>
      <c r="I60" s="44" t="s">
        <v>69</v>
      </c>
      <c r="J60" s="45">
        <v>100</v>
      </c>
      <c r="K60" s="45">
        <v>100</v>
      </c>
      <c r="L60" s="45">
        <v>100</v>
      </c>
      <c r="M60" s="46">
        <v>5</v>
      </c>
    </row>
    <row r="61" spans="1:13" ht="63">
      <c r="A61" s="42" t="s">
        <v>339</v>
      </c>
      <c r="B61" s="43" t="s">
        <v>357</v>
      </c>
      <c r="C61" s="44" t="s">
        <v>62</v>
      </c>
      <c r="D61" s="44" t="s">
        <v>53</v>
      </c>
      <c r="E61" s="44" t="s">
        <v>0</v>
      </c>
      <c r="F61" s="44" t="s">
        <v>54</v>
      </c>
      <c r="G61" s="44" t="s">
        <v>0</v>
      </c>
      <c r="H61" s="44" t="s">
        <v>71</v>
      </c>
      <c r="I61" s="44" t="s">
        <v>69</v>
      </c>
      <c r="J61" s="45">
        <v>0</v>
      </c>
      <c r="K61" s="45">
        <v>0</v>
      </c>
      <c r="L61" s="45">
        <v>0</v>
      </c>
      <c r="M61" s="46">
        <v>5</v>
      </c>
    </row>
    <row r="62" spans="1:13" ht="63">
      <c r="A62" s="42" t="s">
        <v>339</v>
      </c>
      <c r="B62" s="43" t="s">
        <v>357</v>
      </c>
      <c r="C62" s="44" t="s">
        <v>62</v>
      </c>
      <c r="D62" s="44" t="s">
        <v>53</v>
      </c>
      <c r="E62" s="44" t="s">
        <v>0</v>
      </c>
      <c r="F62" s="44" t="s">
        <v>54</v>
      </c>
      <c r="G62" s="44" t="s">
        <v>0</v>
      </c>
      <c r="H62" s="44" t="s">
        <v>72</v>
      </c>
      <c r="I62" s="44" t="s">
        <v>69</v>
      </c>
      <c r="J62" s="45">
        <v>100</v>
      </c>
      <c r="K62" s="45">
        <v>100</v>
      </c>
      <c r="L62" s="45">
        <v>100</v>
      </c>
      <c r="M62" s="46">
        <v>5</v>
      </c>
    </row>
    <row r="63" spans="1:13" ht="63">
      <c r="A63" s="42" t="s">
        <v>339</v>
      </c>
      <c r="B63" s="43" t="s">
        <v>357</v>
      </c>
      <c r="C63" s="44" t="s">
        <v>62</v>
      </c>
      <c r="D63" s="44" t="s">
        <v>53</v>
      </c>
      <c r="E63" s="44" t="s">
        <v>0</v>
      </c>
      <c r="F63" s="44" t="s">
        <v>54</v>
      </c>
      <c r="G63" s="44" t="s">
        <v>0</v>
      </c>
      <c r="H63" s="44" t="s">
        <v>73</v>
      </c>
      <c r="I63" s="44" t="s">
        <v>69</v>
      </c>
      <c r="J63" s="45">
        <v>100</v>
      </c>
      <c r="K63" s="45">
        <v>100</v>
      </c>
      <c r="L63" s="45">
        <v>100</v>
      </c>
      <c r="M63" s="46">
        <v>5</v>
      </c>
    </row>
    <row r="64" spans="1:13" ht="63">
      <c r="A64" s="42" t="s">
        <v>339</v>
      </c>
      <c r="B64" s="43" t="s">
        <v>357</v>
      </c>
      <c r="C64" s="44" t="s">
        <v>62</v>
      </c>
      <c r="D64" s="44" t="s">
        <v>53</v>
      </c>
      <c r="E64" s="44" t="s">
        <v>0</v>
      </c>
      <c r="F64" s="44" t="s">
        <v>54</v>
      </c>
      <c r="G64" s="44" t="s">
        <v>0</v>
      </c>
      <c r="H64" s="44" t="s">
        <v>74</v>
      </c>
      <c r="I64" s="44" t="s">
        <v>69</v>
      </c>
      <c r="J64" s="45">
        <v>100</v>
      </c>
      <c r="K64" s="45">
        <v>100</v>
      </c>
      <c r="L64" s="45">
        <v>100</v>
      </c>
      <c r="M64" s="46">
        <v>5</v>
      </c>
    </row>
    <row r="65" spans="1:13" ht="65.25" customHeight="1">
      <c r="A65" s="42" t="s">
        <v>339</v>
      </c>
      <c r="B65" s="43" t="s">
        <v>357</v>
      </c>
      <c r="C65" s="44" t="s">
        <v>62</v>
      </c>
      <c r="D65" s="44" t="s">
        <v>58</v>
      </c>
      <c r="E65" s="44" t="s">
        <v>0</v>
      </c>
      <c r="F65" s="44" t="s">
        <v>54</v>
      </c>
      <c r="G65" s="44" t="s">
        <v>0</v>
      </c>
      <c r="H65" s="44" t="s">
        <v>68</v>
      </c>
      <c r="I65" s="44" t="s">
        <v>69</v>
      </c>
      <c r="J65" s="45">
        <v>100</v>
      </c>
      <c r="K65" s="45">
        <v>100</v>
      </c>
      <c r="L65" s="45">
        <v>100</v>
      </c>
      <c r="M65" s="46">
        <v>5</v>
      </c>
    </row>
    <row r="66" spans="1:13" ht="252">
      <c r="A66" s="42" t="s">
        <v>339</v>
      </c>
      <c r="B66" s="43" t="s">
        <v>357</v>
      </c>
      <c r="C66" s="44" t="s">
        <v>62</v>
      </c>
      <c r="D66" s="44" t="s">
        <v>58</v>
      </c>
      <c r="E66" s="44" t="s">
        <v>0</v>
      </c>
      <c r="F66" s="44" t="s">
        <v>54</v>
      </c>
      <c r="G66" s="44" t="s">
        <v>0</v>
      </c>
      <c r="H66" s="44" t="s">
        <v>70</v>
      </c>
      <c r="I66" s="44" t="s">
        <v>69</v>
      </c>
      <c r="J66" s="45">
        <v>100</v>
      </c>
      <c r="K66" s="45">
        <v>100</v>
      </c>
      <c r="L66" s="45">
        <v>100</v>
      </c>
      <c r="M66" s="46">
        <v>5</v>
      </c>
    </row>
    <row r="67" spans="1:13" ht="63">
      <c r="A67" s="42" t="s">
        <v>339</v>
      </c>
      <c r="B67" s="43" t="s">
        <v>357</v>
      </c>
      <c r="C67" s="44" t="s">
        <v>62</v>
      </c>
      <c r="D67" s="44" t="s">
        <v>58</v>
      </c>
      <c r="E67" s="44" t="s">
        <v>0</v>
      </c>
      <c r="F67" s="44" t="s">
        <v>54</v>
      </c>
      <c r="G67" s="44" t="s">
        <v>0</v>
      </c>
      <c r="H67" s="44" t="s">
        <v>71</v>
      </c>
      <c r="I67" s="44" t="s">
        <v>69</v>
      </c>
      <c r="J67" s="45">
        <v>0</v>
      </c>
      <c r="K67" s="45">
        <v>0</v>
      </c>
      <c r="L67" s="45">
        <v>0</v>
      </c>
      <c r="M67" s="46">
        <v>5</v>
      </c>
    </row>
    <row r="68" spans="1:13" ht="71.25" customHeight="1">
      <c r="A68" s="42" t="s">
        <v>339</v>
      </c>
      <c r="B68" s="43" t="s">
        <v>357</v>
      </c>
      <c r="C68" s="44" t="s">
        <v>62</v>
      </c>
      <c r="D68" s="44" t="s">
        <v>58</v>
      </c>
      <c r="E68" s="44" t="s">
        <v>0</v>
      </c>
      <c r="F68" s="44" t="s">
        <v>54</v>
      </c>
      <c r="G68" s="44" t="s">
        <v>0</v>
      </c>
      <c r="H68" s="44" t="s">
        <v>72</v>
      </c>
      <c r="I68" s="44" t="s">
        <v>69</v>
      </c>
      <c r="J68" s="45">
        <v>100</v>
      </c>
      <c r="K68" s="45">
        <v>100</v>
      </c>
      <c r="L68" s="45">
        <v>100</v>
      </c>
      <c r="M68" s="46">
        <v>5</v>
      </c>
    </row>
    <row r="69" spans="1:13" ht="63">
      <c r="A69" s="42" t="s">
        <v>339</v>
      </c>
      <c r="B69" s="43" t="s">
        <v>357</v>
      </c>
      <c r="C69" s="44" t="s">
        <v>62</v>
      </c>
      <c r="D69" s="44" t="s">
        <v>58</v>
      </c>
      <c r="E69" s="44" t="s">
        <v>0</v>
      </c>
      <c r="F69" s="44" t="s">
        <v>54</v>
      </c>
      <c r="G69" s="44" t="s">
        <v>0</v>
      </c>
      <c r="H69" s="44" t="s">
        <v>73</v>
      </c>
      <c r="I69" s="44" t="s">
        <v>69</v>
      </c>
      <c r="J69" s="45">
        <v>100</v>
      </c>
      <c r="K69" s="45">
        <v>100</v>
      </c>
      <c r="L69" s="45">
        <v>100</v>
      </c>
      <c r="M69" s="46">
        <v>5</v>
      </c>
    </row>
    <row r="70" spans="1:13" ht="63">
      <c r="A70" s="42" t="s">
        <v>339</v>
      </c>
      <c r="B70" s="43" t="s">
        <v>357</v>
      </c>
      <c r="C70" s="44" t="s">
        <v>62</v>
      </c>
      <c r="D70" s="44" t="s">
        <v>58</v>
      </c>
      <c r="E70" s="44" t="s">
        <v>0</v>
      </c>
      <c r="F70" s="44" t="s">
        <v>54</v>
      </c>
      <c r="G70" s="44" t="s">
        <v>0</v>
      </c>
      <c r="H70" s="44" t="s">
        <v>74</v>
      </c>
      <c r="I70" s="44" t="s">
        <v>69</v>
      </c>
      <c r="J70" s="45">
        <v>100</v>
      </c>
      <c r="K70" s="45">
        <v>100</v>
      </c>
      <c r="L70" s="45">
        <v>100</v>
      </c>
      <c r="M70" s="46">
        <v>5</v>
      </c>
    </row>
    <row r="71" spans="1:13" ht="113.25" customHeight="1">
      <c r="A71" s="48" t="s">
        <v>341</v>
      </c>
      <c r="B71" s="43" t="s">
        <v>358</v>
      </c>
      <c r="C71" s="44" t="s">
        <v>63</v>
      </c>
      <c r="D71" s="44" t="s">
        <v>53</v>
      </c>
      <c r="E71" s="44" t="s">
        <v>0</v>
      </c>
      <c r="F71" s="44" t="s">
        <v>54</v>
      </c>
      <c r="G71" s="44" t="s">
        <v>0</v>
      </c>
      <c r="H71" s="44" t="s">
        <v>68</v>
      </c>
      <c r="I71" s="44" t="s">
        <v>69</v>
      </c>
      <c r="J71" s="45">
        <v>100</v>
      </c>
      <c r="K71" s="45">
        <v>100</v>
      </c>
      <c r="L71" s="45">
        <v>100</v>
      </c>
      <c r="M71" s="46">
        <v>5</v>
      </c>
    </row>
    <row r="72" spans="1:13" ht="252">
      <c r="A72" s="48" t="s">
        <v>341</v>
      </c>
      <c r="B72" s="43" t="s">
        <v>358</v>
      </c>
      <c r="C72" s="44" t="s">
        <v>63</v>
      </c>
      <c r="D72" s="44" t="s">
        <v>53</v>
      </c>
      <c r="E72" s="44" t="s">
        <v>0</v>
      </c>
      <c r="F72" s="44" t="s">
        <v>54</v>
      </c>
      <c r="G72" s="44" t="s">
        <v>0</v>
      </c>
      <c r="H72" s="44" t="s">
        <v>70</v>
      </c>
      <c r="I72" s="44" t="s">
        <v>69</v>
      </c>
      <c r="J72" s="45">
        <v>100</v>
      </c>
      <c r="K72" s="45">
        <v>100</v>
      </c>
      <c r="L72" s="45">
        <v>100</v>
      </c>
      <c r="M72" s="46">
        <v>5</v>
      </c>
    </row>
    <row r="73" spans="1:13" ht="84">
      <c r="A73" s="48" t="s">
        <v>341</v>
      </c>
      <c r="B73" s="43" t="s">
        <v>358</v>
      </c>
      <c r="C73" s="44" t="s">
        <v>63</v>
      </c>
      <c r="D73" s="44" t="s">
        <v>53</v>
      </c>
      <c r="E73" s="44" t="s">
        <v>0</v>
      </c>
      <c r="F73" s="44" t="s">
        <v>54</v>
      </c>
      <c r="G73" s="44" t="s">
        <v>0</v>
      </c>
      <c r="H73" s="44" t="s">
        <v>71</v>
      </c>
      <c r="I73" s="44" t="s">
        <v>69</v>
      </c>
      <c r="J73" s="45">
        <v>0</v>
      </c>
      <c r="K73" s="45">
        <v>0</v>
      </c>
      <c r="L73" s="45">
        <v>0</v>
      </c>
      <c r="M73" s="46">
        <v>5</v>
      </c>
    </row>
    <row r="74" spans="1:13" ht="84">
      <c r="A74" s="48" t="s">
        <v>341</v>
      </c>
      <c r="B74" s="43" t="s">
        <v>358</v>
      </c>
      <c r="C74" s="44" t="s">
        <v>63</v>
      </c>
      <c r="D74" s="44" t="s">
        <v>53</v>
      </c>
      <c r="E74" s="44" t="s">
        <v>0</v>
      </c>
      <c r="F74" s="44" t="s">
        <v>54</v>
      </c>
      <c r="G74" s="44" t="s">
        <v>0</v>
      </c>
      <c r="H74" s="44" t="s">
        <v>72</v>
      </c>
      <c r="I74" s="44" t="s">
        <v>69</v>
      </c>
      <c r="J74" s="45">
        <v>100</v>
      </c>
      <c r="K74" s="45">
        <v>100</v>
      </c>
      <c r="L74" s="45">
        <v>100</v>
      </c>
      <c r="M74" s="46">
        <v>5</v>
      </c>
    </row>
    <row r="75" spans="1:13" ht="84">
      <c r="A75" s="48" t="s">
        <v>341</v>
      </c>
      <c r="B75" s="43" t="s">
        <v>358</v>
      </c>
      <c r="C75" s="44" t="s">
        <v>63</v>
      </c>
      <c r="D75" s="44" t="s">
        <v>53</v>
      </c>
      <c r="E75" s="44" t="s">
        <v>0</v>
      </c>
      <c r="F75" s="44" t="s">
        <v>54</v>
      </c>
      <c r="G75" s="44" t="s">
        <v>0</v>
      </c>
      <c r="H75" s="44" t="s">
        <v>73</v>
      </c>
      <c r="I75" s="44" t="s">
        <v>69</v>
      </c>
      <c r="J75" s="45">
        <v>100</v>
      </c>
      <c r="K75" s="45">
        <v>100</v>
      </c>
      <c r="L75" s="45">
        <v>100</v>
      </c>
      <c r="M75" s="46">
        <v>5</v>
      </c>
    </row>
    <row r="76" spans="1:13" ht="84">
      <c r="A76" s="48" t="s">
        <v>341</v>
      </c>
      <c r="B76" s="43" t="s">
        <v>358</v>
      </c>
      <c r="C76" s="44" t="s">
        <v>63</v>
      </c>
      <c r="D76" s="44" t="s">
        <v>53</v>
      </c>
      <c r="E76" s="44" t="s">
        <v>0</v>
      </c>
      <c r="F76" s="44" t="s">
        <v>54</v>
      </c>
      <c r="G76" s="44" t="s">
        <v>0</v>
      </c>
      <c r="H76" s="44" t="s">
        <v>74</v>
      </c>
      <c r="I76" s="44" t="s">
        <v>69</v>
      </c>
      <c r="J76" s="45">
        <v>100</v>
      </c>
      <c r="K76" s="45">
        <v>100</v>
      </c>
      <c r="L76" s="45">
        <v>100</v>
      </c>
      <c r="M76" s="46">
        <v>5</v>
      </c>
    </row>
    <row r="77" spans="1:13" ht="84">
      <c r="A77" s="48" t="s">
        <v>341</v>
      </c>
      <c r="B77" s="43" t="s">
        <v>358</v>
      </c>
      <c r="C77" s="44" t="s">
        <v>63</v>
      </c>
      <c r="D77" s="44" t="s">
        <v>58</v>
      </c>
      <c r="E77" s="44" t="s">
        <v>0</v>
      </c>
      <c r="F77" s="44" t="s">
        <v>54</v>
      </c>
      <c r="G77" s="44" t="s">
        <v>0</v>
      </c>
      <c r="H77" s="44" t="s">
        <v>68</v>
      </c>
      <c r="I77" s="44" t="s">
        <v>69</v>
      </c>
      <c r="J77" s="45">
        <v>100</v>
      </c>
      <c r="K77" s="45">
        <v>100</v>
      </c>
      <c r="L77" s="45">
        <v>100</v>
      </c>
      <c r="M77" s="46">
        <v>5</v>
      </c>
    </row>
    <row r="78" spans="1:13" ht="252">
      <c r="A78" s="48" t="s">
        <v>341</v>
      </c>
      <c r="B78" s="43" t="s">
        <v>358</v>
      </c>
      <c r="C78" s="44" t="s">
        <v>63</v>
      </c>
      <c r="D78" s="44" t="s">
        <v>58</v>
      </c>
      <c r="E78" s="44" t="s">
        <v>0</v>
      </c>
      <c r="F78" s="44" t="s">
        <v>54</v>
      </c>
      <c r="G78" s="44" t="s">
        <v>0</v>
      </c>
      <c r="H78" s="44" t="s">
        <v>70</v>
      </c>
      <c r="I78" s="44" t="s">
        <v>69</v>
      </c>
      <c r="J78" s="45">
        <v>100</v>
      </c>
      <c r="K78" s="45">
        <v>100</v>
      </c>
      <c r="L78" s="45">
        <v>100</v>
      </c>
      <c r="M78" s="46">
        <v>5</v>
      </c>
    </row>
    <row r="79" spans="1:13" ht="84">
      <c r="A79" s="48" t="s">
        <v>341</v>
      </c>
      <c r="B79" s="43" t="s">
        <v>358</v>
      </c>
      <c r="C79" s="44" t="s">
        <v>63</v>
      </c>
      <c r="D79" s="44" t="s">
        <v>58</v>
      </c>
      <c r="E79" s="44" t="s">
        <v>0</v>
      </c>
      <c r="F79" s="44" t="s">
        <v>54</v>
      </c>
      <c r="G79" s="44" t="s">
        <v>0</v>
      </c>
      <c r="H79" s="44" t="s">
        <v>71</v>
      </c>
      <c r="I79" s="44" t="s">
        <v>69</v>
      </c>
      <c r="J79" s="45">
        <v>0</v>
      </c>
      <c r="K79" s="45">
        <v>0</v>
      </c>
      <c r="L79" s="45">
        <v>0</v>
      </c>
      <c r="M79" s="46">
        <v>5</v>
      </c>
    </row>
    <row r="80" spans="1:13" ht="84">
      <c r="A80" s="48" t="s">
        <v>341</v>
      </c>
      <c r="B80" s="43" t="s">
        <v>358</v>
      </c>
      <c r="C80" s="44" t="s">
        <v>63</v>
      </c>
      <c r="D80" s="44" t="s">
        <v>58</v>
      </c>
      <c r="E80" s="44" t="s">
        <v>0</v>
      </c>
      <c r="F80" s="44" t="s">
        <v>54</v>
      </c>
      <c r="G80" s="44" t="s">
        <v>0</v>
      </c>
      <c r="H80" s="44" t="s">
        <v>72</v>
      </c>
      <c r="I80" s="44" t="s">
        <v>69</v>
      </c>
      <c r="J80" s="45">
        <v>100</v>
      </c>
      <c r="K80" s="45">
        <v>100</v>
      </c>
      <c r="L80" s="45">
        <v>100</v>
      </c>
      <c r="M80" s="46">
        <v>5</v>
      </c>
    </row>
    <row r="81" spans="1:13" ht="84">
      <c r="A81" s="48" t="s">
        <v>341</v>
      </c>
      <c r="B81" s="43" t="s">
        <v>358</v>
      </c>
      <c r="C81" s="44" t="s">
        <v>63</v>
      </c>
      <c r="D81" s="44" t="s">
        <v>58</v>
      </c>
      <c r="E81" s="44" t="s">
        <v>0</v>
      </c>
      <c r="F81" s="44" t="s">
        <v>54</v>
      </c>
      <c r="G81" s="44" t="s">
        <v>0</v>
      </c>
      <c r="H81" s="44" t="s">
        <v>73</v>
      </c>
      <c r="I81" s="44" t="s">
        <v>69</v>
      </c>
      <c r="J81" s="45">
        <v>100</v>
      </c>
      <c r="K81" s="45">
        <v>100</v>
      </c>
      <c r="L81" s="45">
        <v>100</v>
      </c>
      <c r="M81" s="46">
        <v>5</v>
      </c>
    </row>
    <row r="82" spans="1:13" ht="84">
      <c r="A82" s="48" t="s">
        <v>341</v>
      </c>
      <c r="B82" s="43" t="s">
        <v>358</v>
      </c>
      <c r="C82" s="44" t="s">
        <v>63</v>
      </c>
      <c r="D82" s="44" t="s">
        <v>58</v>
      </c>
      <c r="E82" s="44" t="s">
        <v>0</v>
      </c>
      <c r="F82" s="44" t="s">
        <v>54</v>
      </c>
      <c r="G82" s="44" t="s">
        <v>0</v>
      </c>
      <c r="H82" s="44" t="s">
        <v>74</v>
      </c>
      <c r="I82" s="44" t="s">
        <v>69</v>
      </c>
      <c r="J82" s="45">
        <v>100</v>
      </c>
      <c r="K82" s="45">
        <v>100</v>
      </c>
      <c r="L82" s="45">
        <v>100</v>
      </c>
      <c r="M82" s="46">
        <v>5</v>
      </c>
    </row>
    <row r="83" spans="1:13" ht="370.5" customHeight="1">
      <c r="A83" s="49" t="s">
        <v>343</v>
      </c>
      <c r="B83" s="43" t="s">
        <v>359</v>
      </c>
      <c r="C83" s="44" t="s">
        <v>287</v>
      </c>
      <c r="D83" s="44" t="s">
        <v>288</v>
      </c>
      <c r="E83" s="50"/>
      <c r="F83" s="44" t="s">
        <v>54</v>
      </c>
      <c r="G83" s="50"/>
      <c r="H83" s="44" t="s">
        <v>68</v>
      </c>
      <c r="I83" s="44" t="s">
        <v>69</v>
      </c>
      <c r="J83" s="45">
        <v>100</v>
      </c>
      <c r="K83" s="45">
        <v>100</v>
      </c>
      <c r="L83" s="45">
        <v>100</v>
      </c>
      <c r="M83" s="46">
        <v>5</v>
      </c>
    </row>
    <row r="84" spans="1:13" ht="369" customHeight="1">
      <c r="A84" s="49" t="s">
        <v>343</v>
      </c>
      <c r="B84" s="43" t="s">
        <v>359</v>
      </c>
      <c r="C84" s="44" t="s">
        <v>287</v>
      </c>
      <c r="D84" s="44" t="s">
        <v>288</v>
      </c>
      <c r="E84" s="50"/>
      <c r="F84" s="44" t="s">
        <v>54</v>
      </c>
      <c r="G84" s="50"/>
      <c r="H84" s="44" t="s">
        <v>289</v>
      </c>
      <c r="I84" s="51" t="s">
        <v>290</v>
      </c>
      <c r="J84" s="45">
        <v>5</v>
      </c>
      <c r="K84" s="45">
        <v>5</v>
      </c>
      <c r="L84" s="45">
        <v>5</v>
      </c>
      <c r="M84" s="46">
        <v>5</v>
      </c>
    </row>
    <row r="85" spans="1:13" ht="372.75" customHeight="1">
      <c r="A85" s="49" t="s">
        <v>343</v>
      </c>
      <c r="B85" s="43" t="s">
        <v>359</v>
      </c>
      <c r="C85" s="44" t="s">
        <v>287</v>
      </c>
      <c r="D85" s="44" t="s">
        <v>288</v>
      </c>
      <c r="E85" s="50"/>
      <c r="F85" s="44" t="s">
        <v>54</v>
      </c>
      <c r="G85" s="50"/>
      <c r="H85" s="44" t="s">
        <v>291</v>
      </c>
      <c r="I85" s="52" t="s">
        <v>292</v>
      </c>
      <c r="J85" s="45">
        <v>0</v>
      </c>
      <c r="K85" s="45">
        <v>0</v>
      </c>
      <c r="L85" s="45">
        <v>0</v>
      </c>
      <c r="M85" s="46">
        <v>5</v>
      </c>
    </row>
    <row r="86" spans="1:13" ht="374.25" customHeight="1">
      <c r="A86" s="49" t="s">
        <v>343</v>
      </c>
      <c r="B86" s="43" t="s">
        <v>359</v>
      </c>
      <c r="C86" s="44" t="s">
        <v>287</v>
      </c>
      <c r="D86" s="44" t="s">
        <v>288</v>
      </c>
      <c r="E86" s="50"/>
      <c r="F86" s="44" t="s">
        <v>54</v>
      </c>
      <c r="G86" s="50"/>
      <c r="H86" s="44" t="s">
        <v>293</v>
      </c>
      <c r="I86" s="52" t="s">
        <v>69</v>
      </c>
      <c r="J86" s="45">
        <v>100</v>
      </c>
      <c r="K86" s="45">
        <v>100</v>
      </c>
      <c r="L86" s="45">
        <v>100</v>
      </c>
      <c r="M86" s="46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75" zoomScaleNormal="75" zoomScaleSheetLayoutView="75" workbookViewId="0">
      <selection activeCell="D171" sqref="D171"/>
    </sheetView>
  </sheetViews>
  <sheetFormatPr defaultRowHeight="13"/>
  <cols>
    <col min="1" max="1" width="12" customWidth="1"/>
    <col min="2" max="2" width="111.19921875" customWidth="1"/>
    <col min="3" max="3" width="20" customWidth="1"/>
    <col min="4" max="6" width="24.5" customWidth="1"/>
    <col min="7" max="7" width="23" customWidth="1"/>
    <col min="8" max="8" width="31.69921875" customWidth="1"/>
    <col min="9" max="9" width="16.19921875" customWidth="1"/>
    <col min="10" max="10" width="16.69921875" customWidth="1"/>
  </cols>
  <sheetData>
    <row r="1" spans="1:8">
      <c r="A1" s="4" t="s">
        <v>0</v>
      </c>
    </row>
    <row r="2" spans="1:8" ht="18.75" customHeight="1">
      <c r="A2" s="106" t="s">
        <v>75</v>
      </c>
      <c r="B2" s="106"/>
      <c r="C2" s="106"/>
      <c r="D2" s="106"/>
      <c r="E2" s="106"/>
      <c r="F2" s="106"/>
      <c r="G2" s="106"/>
    </row>
    <row r="3" spans="1:8" ht="29.9" customHeight="1">
      <c r="A3" s="107" t="s">
        <v>76</v>
      </c>
      <c r="B3" s="107" t="s">
        <v>77</v>
      </c>
      <c r="C3" s="107" t="s">
        <v>26</v>
      </c>
      <c r="D3" s="107" t="s">
        <v>78</v>
      </c>
      <c r="E3" s="107"/>
      <c r="F3" s="107"/>
      <c r="G3" s="107" t="s">
        <v>79</v>
      </c>
    </row>
    <row r="4" spans="1:8" ht="41.25" customHeight="1">
      <c r="A4" s="107" t="s">
        <v>0</v>
      </c>
      <c r="B4" s="107" t="s">
        <v>0</v>
      </c>
      <c r="C4" s="107" t="s">
        <v>0</v>
      </c>
      <c r="D4" s="53" t="s">
        <v>312</v>
      </c>
      <c r="E4" s="53" t="s">
        <v>313</v>
      </c>
      <c r="F4" s="53" t="s">
        <v>314</v>
      </c>
      <c r="G4" s="107" t="s">
        <v>0</v>
      </c>
    </row>
    <row r="5" spans="1:8" ht="18" customHeight="1">
      <c r="A5" s="53" t="s">
        <v>32</v>
      </c>
      <c r="B5" s="53" t="s">
        <v>33</v>
      </c>
      <c r="C5" s="53" t="s">
        <v>34</v>
      </c>
      <c r="D5" s="53" t="s">
        <v>35</v>
      </c>
      <c r="E5" s="53" t="s">
        <v>36</v>
      </c>
      <c r="F5" s="53" t="s">
        <v>37</v>
      </c>
      <c r="G5" s="53" t="s">
        <v>38</v>
      </c>
      <c r="H5" s="8"/>
    </row>
    <row r="6" spans="1:8" ht="86.9" customHeight="1">
      <c r="A6" s="53" t="s">
        <v>32</v>
      </c>
      <c r="B6" s="54" t="s">
        <v>80</v>
      </c>
      <c r="C6" s="55" t="s">
        <v>81</v>
      </c>
      <c r="D6" s="56">
        <f>D9+D20+D31+D42++D53+D64+D75+D86+D97+D108+D119+D130+D141+D152</f>
        <v>5295454.1999999993</v>
      </c>
      <c r="E6" s="56">
        <f>D6</f>
        <v>5295454.1999999993</v>
      </c>
      <c r="F6" s="56">
        <f>D6</f>
        <v>5295454.1999999993</v>
      </c>
      <c r="G6" s="57" t="s">
        <v>82</v>
      </c>
    </row>
    <row r="7" spans="1:8" ht="31" customHeight="1">
      <c r="A7" s="58" t="s">
        <v>83</v>
      </c>
      <c r="B7" s="59" t="s">
        <v>330</v>
      </c>
      <c r="C7" s="60" t="s">
        <v>0</v>
      </c>
      <c r="D7" s="60" t="s">
        <v>0</v>
      </c>
      <c r="E7" s="61" t="str">
        <f t="shared" ref="E7:E70" si="0">D7</f>
        <v/>
      </c>
      <c r="F7" s="61" t="str">
        <f t="shared" ref="F7:F70" si="1">D7</f>
        <v/>
      </c>
      <c r="G7" s="62" t="s">
        <v>0</v>
      </c>
      <c r="H7" s="8"/>
    </row>
    <row r="8" spans="1:8" ht="21" customHeight="1">
      <c r="A8" s="53" t="s">
        <v>84</v>
      </c>
      <c r="B8" s="54" t="s">
        <v>51</v>
      </c>
      <c r="C8" s="54" t="s">
        <v>0</v>
      </c>
      <c r="D8" s="54" t="s">
        <v>0</v>
      </c>
      <c r="E8" s="61" t="str">
        <f t="shared" si="0"/>
        <v/>
      </c>
      <c r="F8" s="61" t="str">
        <f t="shared" si="1"/>
        <v/>
      </c>
      <c r="G8" s="57" t="s">
        <v>0</v>
      </c>
    </row>
    <row r="9" spans="1:8" ht="43.4" customHeight="1">
      <c r="A9" s="53" t="s">
        <v>85</v>
      </c>
      <c r="B9" s="54" t="s">
        <v>86</v>
      </c>
      <c r="C9" s="55" t="s">
        <v>81</v>
      </c>
      <c r="D9" s="56">
        <f>D10*D15</f>
        <v>1004360.5</v>
      </c>
      <c r="E9" s="56">
        <f t="shared" si="0"/>
        <v>1004360.5</v>
      </c>
      <c r="F9" s="56">
        <f t="shared" si="1"/>
        <v>1004360.5</v>
      </c>
      <c r="G9" s="57" t="s">
        <v>87</v>
      </c>
    </row>
    <row r="10" spans="1:8" ht="43.4" customHeight="1">
      <c r="A10" s="53" t="s">
        <v>88</v>
      </c>
      <c r="B10" s="54" t="s">
        <v>89</v>
      </c>
      <c r="C10" s="55" t="s">
        <v>81</v>
      </c>
      <c r="D10" s="61">
        <f>ROUND((D11*(D12/100*D13/100*D14/100)),2)</f>
        <v>40174.42</v>
      </c>
      <c r="E10" s="61">
        <f t="shared" si="0"/>
        <v>40174.42</v>
      </c>
      <c r="F10" s="61">
        <f t="shared" si="1"/>
        <v>40174.42</v>
      </c>
      <c r="G10" s="57" t="s">
        <v>90</v>
      </c>
    </row>
    <row r="11" spans="1:8" ht="23.25" customHeight="1">
      <c r="A11" s="53" t="s">
        <v>91</v>
      </c>
      <c r="B11" s="54" t="s">
        <v>92</v>
      </c>
      <c r="C11" s="55" t="s">
        <v>81</v>
      </c>
      <c r="D11" s="61">
        <v>82383.62</v>
      </c>
      <c r="E11" s="61">
        <f t="shared" si="0"/>
        <v>82383.62</v>
      </c>
      <c r="F11" s="61">
        <f t="shared" si="1"/>
        <v>82383.62</v>
      </c>
      <c r="G11" s="57" t="s">
        <v>0</v>
      </c>
    </row>
    <row r="12" spans="1:8" ht="23.25" customHeight="1">
      <c r="A12" s="53" t="s">
        <v>93</v>
      </c>
      <c r="B12" s="54" t="s">
        <v>94</v>
      </c>
      <c r="C12" s="55" t="s">
        <v>95</v>
      </c>
      <c r="D12" s="63">
        <v>100</v>
      </c>
      <c r="E12" s="64">
        <f t="shared" si="0"/>
        <v>100</v>
      </c>
      <c r="F12" s="64">
        <f t="shared" si="1"/>
        <v>100</v>
      </c>
      <c r="G12" s="57" t="s">
        <v>0</v>
      </c>
    </row>
    <row r="13" spans="1:8" ht="23.25" customHeight="1">
      <c r="A13" s="53" t="s">
        <v>96</v>
      </c>
      <c r="B13" s="54" t="s">
        <v>97</v>
      </c>
      <c r="C13" s="55" t="s">
        <v>95</v>
      </c>
      <c r="D13" s="63">
        <v>42.173777360800003</v>
      </c>
      <c r="E13" s="64">
        <f t="shared" si="0"/>
        <v>42.173777360800003</v>
      </c>
      <c r="F13" s="64">
        <f t="shared" si="1"/>
        <v>42.173777360800003</v>
      </c>
      <c r="G13" s="57" t="s">
        <v>0</v>
      </c>
    </row>
    <row r="14" spans="1:8" ht="23.25" customHeight="1">
      <c r="A14" s="53" t="s">
        <v>98</v>
      </c>
      <c r="B14" s="54" t="s">
        <v>99</v>
      </c>
      <c r="C14" s="55" t="s">
        <v>95</v>
      </c>
      <c r="D14" s="63">
        <v>115.6288598273</v>
      </c>
      <c r="E14" s="64">
        <f t="shared" si="0"/>
        <v>115.6288598273</v>
      </c>
      <c r="F14" s="64">
        <f t="shared" si="1"/>
        <v>115.6288598273</v>
      </c>
      <c r="G14" s="57" t="s">
        <v>0</v>
      </c>
    </row>
    <row r="15" spans="1:8" ht="23.25" customHeight="1">
      <c r="A15" s="53" t="s">
        <v>100</v>
      </c>
      <c r="B15" s="54" t="s">
        <v>101</v>
      </c>
      <c r="C15" s="55" t="s">
        <v>56</v>
      </c>
      <c r="D15" s="56">
        <f>Part1_1!K8</f>
        <v>25</v>
      </c>
      <c r="E15" s="56">
        <f t="shared" si="0"/>
        <v>25</v>
      </c>
      <c r="F15" s="56">
        <f t="shared" si="1"/>
        <v>25</v>
      </c>
      <c r="G15" s="57" t="s">
        <v>0</v>
      </c>
    </row>
    <row r="16" spans="1:8" ht="23.25" customHeight="1">
      <c r="A16" s="53" t="s">
        <v>102</v>
      </c>
      <c r="B16" s="54" t="s">
        <v>103</v>
      </c>
      <c r="C16" s="55" t="s">
        <v>81</v>
      </c>
      <c r="D16" s="61" t="s">
        <v>0</v>
      </c>
      <c r="E16" s="61" t="str">
        <f t="shared" si="0"/>
        <v/>
      </c>
      <c r="F16" s="61" t="str">
        <f t="shared" si="1"/>
        <v/>
      </c>
      <c r="G16" s="57" t="s">
        <v>0</v>
      </c>
    </row>
    <row r="17" spans="1:8" ht="23.25" customHeight="1">
      <c r="A17" s="53" t="s">
        <v>104</v>
      </c>
      <c r="B17" s="54" t="s">
        <v>105</v>
      </c>
      <c r="C17" s="55" t="s">
        <v>56</v>
      </c>
      <c r="D17" s="61" t="s">
        <v>0</v>
      </c>
      <c r="E17" s="61" t="str">
        <f t="shared" si="0"/>
        <v/>
      </c>
      <c r="F17" s="61" t="str">
        <f t="shared" si="1"/>
        <v/>
      </c>
      <c r="G17" s="57" t="s">
        <v>0</v>
      </c>
    </row>
    <row r="18" spans="1:8" ht="31" customHeight="1">
      <c r="A18" s="58" t="s">
        <v>106</v>
      </c>
      <c r="B18" s="65" t="s">
        <v>331</v>
      </c>
      <c r="C18" s="60" t="s">
        <v>0</v>
      </c>
      <c r="D18" s="60" t="s">
        <v>0</v>
      </c>
      <c r="E18" s="61" t="str">
        <f t="shared" si="0"/>
        <v/>
      </c>
      <c r="F18" s="61" t="str">
        <f t="shared" si="1"/>
        <v/>
      </c>
      <c r="G18" s="62" t="s">
        <v>0</v>
      </c>
      <c r="H18" s="8"/>
    </row>
    <row r="19" spans="1:8" ht="20.25" customHeight="1">
      <c r="A19" s="53" t="s">
        <v>107</v>
      </c>
      <c r="B19" s="54" t="s">
        <v>51</v>
      </c>
      <c r="C19" s="54" t="s">
        <v>0</v>
      </c>
      <c r="D19" s="54" t="s">
        <v>0</v>
      </c>
      <c r="E19" s="61" t="str">
        <f t="shared" si="0"/>
        <v/>
      </c>
      <c r="F19" s="61" t="str">
        <f t="shared" si="1"/>
        <v/>
      </c>
      <c r="G19" s="57" t="s">
        <v>0</v>
      </c>
    </row>
    <row r="20" spans="1:8" ht="43.4" customHeight="1">
      <c r="A20" s="53" t="s">
        <v>108</v>
      </c>
      <c r="B20" s="54" t="s">
        <v>86</v>
      </c>
      <c r="C20" s="55" t="s">
        <v>81</v>
      </c>
      <c r="D20" s="56">
        <f>D21*D26</f>
        <v>1276250.21</v>
      </c>
      <c r="E20" s="56">
        <f t="shared" si="0"/>
        <v>1276250.21</v>
      </c>
      <c r="F20" s="56">
        <f t="shared" si="1"/>
        <v>1276250.21</v>
      </c>
      <c r="G20" s="57" t="s">
        <v>109</v>
      </c>
    </row>
    <row r="21" spans="1:8" ht="43.4" customHeight="1">
      <c r="A21" s="53" t="s">
        <v>110</v>
      </c>
      <c r="B21" s="54" t="s">
        <v>89</v>
      </c>
      <c r="C21" s="55" t="s">
        <v>81</v>
      </c>
      <c r="D21" s="61">
        <f>ROUND((D22*(D23/100*D24/100*D25/100)),2)</f>
        <v>14339.89</v>
      </c>
      <c r="E21" s="61">
        <f t="shared" si="0"/>
        <v>14339.89</v>
      </c>
      <c r="F21" s="61">
        <f t="shared" si="1"/>
        <v>14339.89</v>
      </c>
      <c r="G21" s="57" t="s">
        <v>111</v>
      </c>
    </row>
    <row r="22" spans="1:8" ht="21.75" customHeight="1">
      <c r="A22" s="53" t="s">
        <v>112</v>
      </c>
      <c r="B22" s="54" t="s">
        <v>92</v>
      </c>
      <c r="C22" s="55" t="s">
        <v>81</v>
      </c>
      <c r="D22" s="61">
        <v>11629.86</v>
      </c>
      <c r="E22" s="61">
        <f t="shared" si="0"/>
        <v>11629.86</v>
      </c>
      <c r="F22" s="61">
        <f t="shared" si="1"/>
        <v>11629.86</v>
      </c>
      <c r="G22" s="57" t="s">
        <v>0</v>
      </c>
    </row>
    <row r="23" spans="1:8" ht="21.75" customHeight="1">
      <c r="A23" s="53" t="s">
        <v>113</v>
      </c>
      <c r="B23" s="54" t="s">
        <v>94</v>
      </c>
      <c r="C23" s="55" t="s">
        <v>95</v>
      </c>
      <c r="D23" s="63">
        <v>100</v>
      </c>
      <c r="E23" s="64">
        <f t="shared" si="0"/>
        <v>100</v>
      </c>
      <c r="F23" s="64">
        <f t="shared" si="1"/>
        <v>100</v>
      </c>
      <c r="G23" s="57" t="s">
        <v>0</v>
      </c>
    </row>
    <row r="24" spans="1:8" ht="21.75" customHeight="1">
      <c r="A24" s="53" t="s">
        <v>114</v>
      </c>
      <c r="B24" s="54" t="s">
        <v>97</v>
      </c>
      <c r="C24" s="55" t="s">
        <v>95</v>
      </c>
      <c r="D24" s="63">
        <v>118.95439496109999</v>
      </c>
      <c r="E24" s="64">
        <f t="shared" si="0"/>
        <v>118.95439496109999</v>
      </c>
      <c r="F24" s="64">
        <f t="shared" si="1"/>
        <v>118.95439496109999</v>
      </c>
      <c r="G24" s="57" t="s">
        <v>0</v>
      </c>
    </row>
    <row r="25" spans="1:8" ht="21.75" customHeight="1">
      <c r="A25" s="53" t="s">
        <v>115</v>
      </c>
      <c r="B25" s="54" t="s">
        <v>99</v>
      </c>
      <c r="C25" s="55" t="s">
        <v>95</v>
      </c>
      <c r="D25" s="63">
        <v>103.6551395841</v>
      </c>
      <c r="E25" s="64">
        <f t="shared" si="0"/>
        <v>103.6551395841</v>
      </c>
      <c r="F25" s="64">
        <f t="shared" si="1"/>
        <v>103.6551395841</v>
      </c>
      <c r="G25" s="57" t="s">
        <v>0</v>
      </c>
    </row>
    <row r="26" spans="1:8" ht="21.75" customHeight="1">
      <c r="A26" s="53" t="s">
        <v>116</v>
      </c>
      <c r="B26" s="54" t="s">
        <v>101</v>
      </c>
      <c r="C26" s="55" t="s">
        <v>56</v>
      </c>
      <c r="D26" s="56">
        <f>Part1_1!K9</f>
        <v>89</v>
      </c>
      <c r="E26" s="56">
        <f t="shared" si="0"/>
        <v>89</v>
      </c>
      <c r="F26" s="56">
        <f t="shared" si="1"/>
        <v>89</v>
      </c>
      <c r="G26" s="57" t="s">
        <v>0</v>
      </c>
    </row>
    <row r="27" spans="1:8" ht="21.75" customHeight="1">
      <c r="A27" s="53" t="s">
        <v>117</v>
      </c>
      <c r="B27" s="54" t="s">
        <v>103</v>
      </c>
      <c r="C27" s="55" t="s">
        <v>81</v>
      </c>
      <c r="D27" s="61" t="s">
        <v>0</v>
      </c>
      <c r="E27" s="61" t="str">
        <f t="shared" si="0"/>
        <v/>
      </c>
      <c r="F27" s="61" t="str">
        <f t="shared" si="1"/>
        <v/>
      </c>
      <c r="G27" s="57" t="s">
        <v>0</v>
      </c>
    </row>
    <row r="28" spans="1:8" ht="21.75" customHeight="1">
      <c r="A28" s="53" t="s">
        <v>118</v>
      </c>
      <c r="B28" s="54" t="s">
        <v>105</v>
      </c>
      <c r="C28" s="55" t="s">
        <v>56</v>
      </c>
      <c r="D28" s="61" t="s">
        <v>0</v>
      </c>
      <c r="E28" s="61" t="str">
        <f t="shared" si="0"/>
        <v/>
      </c>
      <c r="F28" s="61" t="str">
        <f t="shared" si="1"/>
        <v/>
      </c>
      <c r="G28" s="57" t="s">
        <v>0</v>
      </c>
    </row>
    <row r="29" spans="1:8" ht="31" customHeight="1">
      <c r="A29" s="58" t="s">
        <v>119</v>
      </c>
      <c r="B29" s="65" t="s">
        <v>332</v>
      </c>
      <c r="C29" s="60" t="s">
        <v>0</v>
      </c>
      <c r="D29" s="60" t="s">
        <v>0</v>
      </c>
      <c r="E29" s="61" t="str">
        <f t="shared" si="0"/>
        <v/>
      </c>
      <c r="F29" s="61" t="str">
        <f t="shared" si="1"/>
        <v/>
      </c>
      <c r="G29" s="62" t="s">
        <v>0</v>
      </c>
      <c r="H29" s="8"/>
    </row>
    <row r="30" spans="1:8" ht="20.25" customHeight="1">
      <c r="A30" s="53" t="s">
        <v>120</v>
      </c>
      <c r="B30" s="54" t="s">
        <v>51</v>
      </c>
      <c r="C30" s="54" t="s">
        <v>0</v>
      </c>
      <c r="D30" s="54" t="s">
        <v>0</v>
      </c>
      <c r="E30" s="61" t="str">
        <f t="shared" si="0"/>
        <v/>
      </c>
      <c r="F30" s="61" t="str">
        <f t="shared" si="1"/>
        <v/>
      </c>
      <c r="G30" s="57" t="s">
        <v>0</v>
      </c>
    </row>
    <row r="31" spans="1:8" ht="43.4" customHeight="1">
      <c r="A31" s="53" t="s">
        <v>121</v>
      </c>
      <c r="B31" s="54" t="s">
        <v>86</v>
      </c>
      <c r="C31" s="55" t="s">
        <v>81</v>
      </c>
      <c r="D31" s="56">
        <f>D32*D37</f>
        <v>157738.78999999998</v>
      </c>
      <c r="E31" s="56">
        <f t="shared" si="0"/>
        <v>157738.78999999998</v>
      </c>
      <c r="F31" s="56">
        <f t="shared" si="1"/>
        <v>157738.78999999998</v>
      </c>
      <c r="G31" s="57" t="s">
        <v>122</v>
      </c>
    </row>
    <row r="32" spans="1:8" ht="43.4" customHeight="1">
      <c r="A32" s="53" t="s">
        <v>123</v>
      </c>
      <c r="B32" s="54" t="s">
        <v>89</v>
      </c>
      <c r="C32" s="55" t="s">
        <v>81</v>
      </c>
      <c r="D32" s="61">
        <f>ROUND((D33*(D34/100*D35/100*D36/100)),2)</f>
        <v>14339.89</v>
      </c>
      <c r="E32" s="61">
        <f t="shared" si="0"/>
        <v>14339.89</v>
      </c>
      <c r="F32" s="61">
        <f t="shared" si="1"/>
        <v>14339.89</v>
      </c>
      <c r="G32" s="57" t="s">
        <v>124</v>
      </c>
    </row>
    <row r="33" spans="1:8" ht="22.5" customHeight="1">
      <c r="A33" s="53" t="s">
        <v>125</v>
      </c>
      <c r="B33" s="54" t="s">
        <v>92</v>
      </c>
      <c r="C33" s="55" t="s">
        <v>81</v>
      </c>
      <c r="D33" s="61">
        <f>D22</f>
        <v>11629.86</v>
      </c>
      <c r="E33" s="61">
        <f t="shared" si="0"/>
        <v>11629.86</v>
      </c>
      <c r="F33" s="61">
        <f t="shared" si="1"/>
        <v>11629.86</v>
      </c>
      <c r="G33" s="57" t="s">
        <v>0</v>
      </c>
    </row>
    <row r="34" spans="1:8" ht="22.5" customHeight="1">
      <c r="A34" s="53" t="s">
        <v>126</v>
      </c>
      <c r="B34" s="54" t="s">
        <v>94</v>
      </c>
      <c r="C34" s="55" t="s">
        <v>95</v>
      </c>
      <c r="D34" s="63">
        <f>D23</f>
        <v>100</v>
      </c>
      <c r="E34" s="64">
        <f t="shared" si="0"/>
        <v>100</v>
      </c>
      <c r="F34" s="64">
        <f t="shared" si="1"/>
        <v>100</v>
      </c>
      <c r="G34" s="57" t="s">
        <v>0</v>
      </c>
    </row>
    <row r="35" spans="1:8" ht="22.5" customHeight="1">
      <c r="A35" s="53" t="s">
        <v>127</v>
      </c>
      <c r="B35" s="54" t="s">
        <v>97</v>
      </c>
      <c r="C35" s="55" t="s">
        <v>95</v>
      </c>
      <c r="D35" s="63">
        <f>D24</f>
        <v>118.95439496109999</v>
      </c>
      <c r="E35" s="64">
        <f t="shared" si="0"/>
        <v>118.95439496109999</v>
      </c>
      <c r="F35" s="64">
        <f t="shared" si="1"/>
        <v>118.95439496109999</v>
      </c>
      <c r="G35" s="57" t="s">
        <v>0</v>
      </c>
    </row>
    <row r="36" spans="1:8" ht="22.5" customHeight="1">
      <c r="A36" s="53" t="s">
        <v>128</v>
      </c>
      <c r="B36" s="54" t="s">
        <v>99</v>
      </c>
      <c r="C36" s="55" t="s">
        <v>95</v>
      </c>
      <c r="D36" s="63">
        <f>D25</f>
        <v>103.6551395841</v>
      </c>
      <c r="E36" s="64">
        <f t="shared" si="0"/>
        <v>103.6551395841</v>
      </c>
      <c r="F36" s="64">
        <f t="shared" si="1"/>
        <v>103.6551395841</v>
      </c>
      <c r="G36" s="57" t="s">
        <v>0</v>
      </c>
    </row>
    <row r="37" spans="1:8" ht="22.5" customHeight="1">
      <c r="A37" s="53" t="s">
        <v>129</v>
      </c>
      <c r="B37" s="54" t="s">
        <v>101</v>
      </c>
      <c r="C37" s="55" t="s">
        <v>56</v>
      </c>
      <c r="D37" s="56">
        <f>Part1_1!K10</f>
        <v>11</v>
      </c>
      <c r="E37" s="56">
        <f t="shared" si="0"/>
        <v>11</v>
      </c>
      <c r="F37" s="56">
        <f t="shared" si="1"/>
        <v>11</v>
      </c>
      <c r="G37" s="57" t="s">
        <v>0</v>
      </c>
    </row>
    <row r="38" spans="1:8" ht="22.5" customHeight="1">
      <c r="A38" s="53" t="s">
        <v>130</v>
      </c>
      <c r="B38" s="54" t="s">
        <v>103</v>
      </c>
      <c r="C38" s="55" t="s">
        <v>81</v>
      </c>
      <c r="D38" s="61" t="s">
        <v>0</v>
      </c>
      <c r="E38" s="61" t="str">
        <f t="shared" si="0"/>
        <v/>
      </c>
      <c r="F38" s="61" t="str">
        <f t="shared" si="1"/>
        <v/>
      </c>
      <c r="G38" s="57" t="s">
        <v>0</v>
      </c>
    </row>
    <row r="39" spans="1:8" ht="22.5" customHeight="1">
      <c r="A39" s="53" t="s">
        <v>131</v>
      </c>
      <c r="B39" s="54" t="s">
        <v>105</v>
      </c>
      <c r="C39" s="55" t="s">
        <v>56</v>
      </c>
      <c r="D39" s="61" t="s">
        <v>0</v>
      </c>
      <c r="E39" s="61" t="str">
        <f t="shared" si="0"/>
        <v/>
      </c>
      <c r="F39" s="61" t="str">
        <f t="shared" si="1"/>
        <v/>
      </c>
      <c r="G39" s="57" t="s">
        <v>0</v>
      </c>
    </row>
    <row r="40" spans="1:8" ht="31" customHeight="1">
      <c r="A40" s="58" t="s">
        <v>132</v>
      </c>
      <c r="B40" s="65" t="s">
        <v>333</v>
      </c>
      <c r="C40" s="60" t="s">
        <v>0</v>
      </c>
      <c r="D40" s="60"/>
      <c r="E40" s="61">
        <f t="shared" si="0"/>
        <v>0</v>
      </c>
      <c r="F40" s="61">
        <f t="shared" si="1"/>
        <v>0</v>
      </c>
      <c r="G40" s="62" t="s">
        <v>0</v>
      </c>
      <c r="H40" s="8"/>
    </row>
    <row r="41" spans="1:8" ht="21" customHeight="1">
      <c r="A41" s="53" t="s">
        <v>133</v>
      </c>
      <c r="B41" s="54" t="s">
        <v>51</v>
      </c>
      <c r="C41" s="54" t="s">
        <v>0</v>
      </c>
      <c r="D41" s="54" t="s">
        <v>0</v>
      </c>
      <c r="E41" s="61" t="str">
        <f t="shared" si="0"/>
        <v/>
      </c>
      <c r="F41" s="61" t="str">
        <f t="shared" si="1"/>
        <v/>
      </c>
      <c r="G41" s="57" t="s">
        <v>0</v>
      </c>
    </row>
    <row r="42" spans="1:8" ht="43.4" customHeight="1">
      <c r="A42" s="53" t="s">
        <v>134</v>
      </c>
      <c r="B42" s="54" t="s">
        <v>86</v>
      </c>
      <c r="C42" s="55" t="s">
        <v>81</v>
      </c>
      <c r="D42" s="56">
        <f>D43*D48</f>
        <v>533965.28999999992</v>
      </c>
      <c r="E42" s="56">
        <f t="shared" si="0"/>
        <v>533965.28999999992</v>
      </c>
      <c r="F42" s="56">
        <f t="shared" si="1"/>
        <v>533965.28999999992</v>
      </c>
      <c r="G42" s="57" t="s">
        <v>135</v>
      </c>
    </row>
    <row r="43" spans="1:8" ht="43.4" customHeight="1">
      <c r="A43" s="53" t="s">
        <v>136</v>
      </c>
      <c r="B43" s="54" t="s">
        <v>89</v>
      </c>
      <c r="C43" s="55" t="s">
        <v>81</v>
      </c>
      <c r="D43" s="61">
        <f>ROUND((D44*(D45/100*D46/100*D47/100)),2)</f>
        <v>5999.61</v>
      </c>
      <c r="E43" s="61">
        <f t="shared" si="0"/>
        <v>5999.61</v>
      </c>
      <c r="F43" s="61">
        <f t="shared" si="1"/>
        <v>5999.61</v>
      </c>
      <c r="G43" s="57" t="s">
        <v>137</v>
      </c>
    </row>
    <row r="44" spans="1:8" ht="18" customHeight="1">
      <c r="A44" s="53" t="s">
        <v>138</v>
      </c>
      <c r="B44" s="54" t="s">
        <v>92</v>
      </c>
      <c r="C44" s="55" t="s">
        <v>81</v>
      </c>
      <c r="D44" s="61">
        <v>8325.65</v>
      </c>
      <c r="E44" s="61">
        <f t="shared" si="0"/>
        <v>8325.65</v>
      </c>
      <c r="F44" s="61">
        <f t="shared" si="1"/>
        <v>8325.65</v>
      </c>
      <c r="G44" s="57" t="s">
        <v>0</v>
      </c>
    </row>
    <row r="45" spans="1:8" ht="18" customHeight="1">
      <c r="A45" s="53" t="s">
        <v>139</v>
      </c>
      <c r="B45" s="54" t="s">
        <v>94</v>
      </c>
      <c r="C45" s="55" t="s">
        <v>95</v>
      </c>
      <c r="D45" s="63">
        <v>100</v>
      </c>
      <c r="E45" s="64">
        <f t="shared" si="0"/>
        <v>100</v>
      </c>
      <c r="F45" s="64">
        <f t="shared" si="1"/>
        <v>100</v>
      </c>
      <c r="G45" s="57" t="s">
        <v>0</v>
      </c>
    </row>
    <row r="46" spans="1:8" ht="18" customHeight="1">
      <c r="A46" s="53" t="s">
        <v>140</v>
      </c>
      <c r="B46" s="54" t="s">
        <v>97</v>
      </c>
      <c r="C46" s="55" t="s">
        <v>95</v>
      </c>
      <c r="D46" s="63">
        <v>69.588477661100001</v>
      </c>
      <c r="E46" s="64">
        <f t="shared" si="0"/>
        <v>69.588477661100001</v>
      </c>
      <c r="F46" s="64">
        <f t="shared" si="1"/>
        <v>69.588477661100001</v>
      </c>
      <c r="G46" s="57" t="s">
        <v>0</v>
      </c>
    </row>
    <row r="47" spans="1:8" ht="18" customHeight="1">
      <c r="A47" s="53" t="s">
        <v>141</v>
      </c>
      <c r="B47" s="54" t="s">
        <v>99</v>
      </c>
      <c r="C47" s="55" t="s">
        <v>95</v>
      </c>
      <c r="D47" s="63">
        <v>103.55415632819999</v>
      </c>
      <c r="E47" s="64">
        <f t="shared" si="0"/>
        <v>103.55415632819999</v>
      </c>
      <c r="F47" s="64">
        <f t="shared" si="1"/>
        <v>103.55415632819999</v>
      </c>
      <c r="G47" s="57" t="s">
        <v>0</v>
      </c>
    </row>
    <row r="48" spans="1:8" ht="18" customHeight="1">
      <c r="A48" s="53" t="s">
        <v>142</v>
      </c>
      <c r="B48" s="54" t="s">
        <v>101</v>
      </c>
      <c r="C48" s="55" t="s">
        <v>56</v>
      </c>
      <c r="D48" s="56">
        <f>Part1_1!K11</f>
        <v>89</v>
      </c>
      <c r="E48" s="56">
        <f t="shared" si="0"/>
        <v>89</v>
      </c>
      <c r="F48" s="56">
        <f t="shared" si="1"/>
        <v>89</v>
      </c>
      <c r="G48" s="57" t="s">
        <v>0</v>
      </c>
    </row>
    <row r="49" spans="1:9" ht="18" customHeight="1">
      <c r="A49" s="53" t="s">
        <v>143</v>
      </c>
      <c r="B49" s="54" t="s">
        <v>103</v>
      </c>
      <c r="C49" s="55" t="s">
        <v>81</v>
      </c>
      <c r="D49" s="61" t="s">
        <v>0</v>
      </c>
      <c r="E49" s="61" t="str">
        <f t="shared" si="0"/>
        <v/>
      </c>
      <c r="F49" s="61" t="str">
        <f t="shared" si="1"/>
        <v/>
      </c>
      <c r="G49" s="57" t="s">
        <v>0</v>
      </c>
    </row>
    <row r="50" spans="1:9" ht="18" customHeight="1">
      <c r="A50" s="53" t="s">
        <v>144</v>
      </c>
      <c r="B50" s="54" t="s">
        <v>105</v>
      </c>
      <c r="C50" s="55" t="s">
        <v>56</v>
      </c>
      <c r="D50" s="61" t="s">
        <v>0</v>
      </c>
      <c r="E50" s="61" t="str">
        <f t="shared" si="0"/>
        <v/>
      </c>
      <c r="F50" s="61" t="str">
        <f t="shared" si="1"/>
        <v/>
      </c>
      <c r="G50" s="57" t="s">
        <v>0</v>
      </c>
    </row>
    <row r="51" spans="1:9" ht="31" customHeight="1">
      <c r="A51" s="58" t="s">
        <v>145</v>
      </c>
      <c r="B51" s="65" t="s">
        <v>334</v>
      </c>
      <c r="C51" s="60" t="s">
        <v>0</v>
      </c>
      <c r="D51" s="60" t="s">
        <v>0</v>
      </c>
      <c r="E51" s="61" t="str">
        <f t="shared" si="0"/>
        <v/>
      </c>
      <c r="F51" s="61" t="str">
        <f t="shared" si="1"/>
        <v/>
      </c>
      <c r="G51" s="62" t="s">
        <v>0</v>
      </c>
      <c r="H51" s="9"/>
    </row>
    <row r="52" spans="1:9" ht="21" customHeight="1">
      <c r="A52" s="53" t="s">
        <v>146</v>
      </c>
      <c r="B52" s="54" t="s">
        <v>51</v>
      </c>
      <c r="C52" s="54" t="s">
        <v>0</v>
      </c>
      <c r="D52" s="54" t="s">
        <v>0</v>
      </c>
      <c r="E52" s="61" t="str">
        <f t="shared" si="0"/>
        <v/>
      </c>
      <c r="F52" s="61" t="str">
        <f t="shared" si="1"/>
        <v/>
      </c>
      <c r="G52" s="57" t="s">
        <v>0</v>
      </c>
    </row>
    <row r="53" spans="1:9" ht="43.4" customHeight="1">
      <c r="A53" s="53" t="s">
        <v>147</v>
      </c>
      <c r="B53" s="54" t="s">
        <v>86</v>
      </c>
      <c r="C53" s="55" t="s">
        <v>81</v>
      </c>
      <c r="D53" s="56">
        <f>D54*D59</f>
        <v>65995.709999999992</v>
      </c>
      <c r="E53" s="56">
        <f t="shared" si="0"/>
        <v>65995.709999999992</v>
      </c>
      <c r="F53" s="56">
        <f t="shared" si="1"/>
        <v>65995.709999999992</v>
      </c>
      <c r="G53" s="57" t="s">
        <v>148</v>
      </c>
      <c r="H53" s="12"/>
      <c r="I53" s="12"/>
    </row>
    <row r="54" spans="1:9" ht="43.4" customHeight="1">
      <c r="A54" s="53" t="s">
        <v>149</v>
      </c>
      <c r="B54" s="54" t="s">
        <v>89</v>
      </c>
      <c r="C54" s="55" t="s">
        <v>81</v>
      </c>
      <c r="D54" s="61">
        <f>ROUND(D55*(D56/100*D57/100*D58/100),2)</f>
        <v>5999.61</v>
      </c>
      <c r="E54" s="61">
        <f t="shared" si="0"/>
        <v>5999.61</v>
      </c>
      <c r="F54" s="61">
        <f t="shared" si="1"/>
        <v>5999.61</v>
      </c>
      <c r="G54" s="57" t="s">
        <v>150</v>
      </c>
    </row>
    <row r="55" spans="1:9" ht="21.75" customHeight="1">
      <c r="A55" s="53" t="s">
        <v>151</v>
      </c>
      <c r="B55" s="54" t="s">
        <v>92</v>
      </c>
      <c r="C55" s="55" t="s">
        <v>81</v>
      </c>
      <c r="D55" s="61">
        <f>D44</f>
        <v>8325.65</v>
      </c>
      <c r="E55" s="61">
        <f t="shared" si="0"/>
        <v>8325.65</v>
      </c>
      <c r="F55" s="61">
        <f t="shared" si="1"/>
        <v>8325.65</v>
      </c>
      <c r="G55" s="57" t="s">
        <v>0</v>
      </c>
    </row>
    <row r="56" spans="1:9" ht="21.75" customHeight="1">
      <c r="A56" s="53" t="s">
        <v>152</v>
      </c>
      <c r="B56" s="54" t="s">
        <v>94</v>
      </c>
      <c r="C56" s="55" t="s">
        <v>95</v>
      </c>
      <c r="D56" s="63">
        <f>D45</f>
        <v>100</v>
      </c>
      <c r="E56" s="64">
        <f t="shared" si="0"/>
        <v>100</v>
      </c>
      <c r="F56" s="64">
        <f t="shared" si="1"/>
        <v>100</v>
      </c>
      <c r="G56" s="57" t="s">
        <v>0</v>
      </c>
    </row>
    <row r="57" spans="1:9" ht="21.75" customHeight="1">
      <c r="A57" s="53" t="s">
        <v>153</v>
      </c>
      <c r="B57" s="54" t="s">
        <v>97</v>
      </c>
      <c r="C57" s="55" t="s">
        <v>95</v>
      </c>
      <c r="D57" s="63">
        <f>D46</f>
        <v>69.588477661100001</v>
      </c>
      <c r="E57" s="64">
        <f t="shared" si="0"/>
        <v>69.588477661100001</v>
      </c>
      <c r="F57" s="64">
        <f t="shared" si="1"/>
        <v>69.588477661100001</v>
      </c>
      <c r="G57" s="57" t="s">
        <v>0</v>
      </c>
    </row>
    <row r="58" spans="1:9" ht="21.75" customHeight="1">
      <c r="A58" s="53" t="s">
        <v>154</v>
      </c>
      <c r="B58" s="54" t="s">
        <v>99</v>
      </c>
      <c r="C58" s="55" t="s">
        <v>95</v>
      </c>
      <c r="D58" s="63">
        <f>D47</f>
        <v>103.55415632819999</v>
      </c>
      <c r="E58" s="64">
        <f t="shared" si="0"/>
        <v>103.55415632819999</v>
      </c>
      <c r="F58" s="64">
        <f t="shared" si="1"/>
        <v>103.55415632819999</v>
      </c>
      <c r="G58" s="57" t="s">
        <v>0</v>
      </c>
    </row>
    <row r="59" spans="1:9" ht="21.75" customHeight="1">
      <c r="A59" s="53" t="s">
        <v>155</v>
      </c>
      <c r="B59" s="54" t="s">
        <v>101</v>
      </c>
      <c r="C59" s="55" t="s">
        <v>56</v>
      </c>
      <c r="D59" s="56">
        <f>Part1_1!K12</f>
        <v>11</v>
      </c>
      <c r="E59" s="56">
        <f t="shared" si="0"/>
        <v>11</v>
      </c>
      <c r="F59" s="56">
        <f t="shared" si="1"/>
        <v>11</v>
      </c>
      <c r="G59" s="57" t="s">
        <v>0</v>
      </c>
    </row>
    <row r="60" spans="1:9" ht="21.75" customHeight="1">
      <c r="A60" s="53" t="s">
        <v>156</v>
      </c>
      <c r="B60" s="54" t="s">
        <v>103</v>
      </c>
      <c r="C60" s="55" t="s">
        <v>81</v>
      </c>
      <c r="D60" s="61" t="s">
        <v>0</v>
      </c>
      <c r="E60" s="61" t="str">
        <f t="shared" si="0"/>
        <v/>
      </c>
      <c r="F60" s="61" t="str">
        <f t="shared" si="1"/>
        <v/>
      </c>
      <c r="G60" s="57" t="s">
        <v>0</v>
      </c>
    </row>
    <row r="61" spans="1:9" ht="21.75" customHeight="1">
      <c r="A61" s="53" t="s">
        <v>157</v>
      </c>
      <c r="B61" s="54" t="s">
        <v>105</v>
      </c>
      <c r="C61" s="55" t="s">
        <v>56</v>
      </c>
      <c r="D61" s="61" t="s">
        <v>0</v>
      </c>
      <c r="E61" s="61" t="str">
        <f t="shared" si="0"/>
        <v/>
      </c>
      <c r="F61" s="61" t="str">
        <f t="shared" si="1"/>
        <v/>
      </c>
      <c r="G61" s="57" t="s">
        <v>0</v>
      </c>
    </row>
    <row r="62" spans="1:9" ht="31" customHeight="1">
      <c r="A62" s="58" t="s">
        <v>158</v>
      </c>
      <c r="B62" s="66" t="s">
        <v>335</v>
      </c>
      <c r="C62" s="60" t="s">
        <v>0</v>
      </c>
      <c r="D62" s="60" t="s">
        <v>0</v>
      </c>
      <c r="E62" s="61" t="str">
        <f t="shared" si="0"/>
        <v/>
      </c>
      <c r="F62" s="61" t="str">
        <f t="shared" si="1"/>
        <v/>
      </c>
      <c r="G62" s="62" t="s">
        <v>0</v>
      </c>
      <c r="H62" s="8"/>
    </row>
    <row r="63" spans="1:9" ht="19.5" customHeight="1">
      <c r="A63" s="53" t="s">
        <v>159</v>
      </c>
      <c r="B63" s="54" t="s">
        <v>51</v>
      </c>
      <c r="C63" s="54" t="s">
        <v>0</v>
      </c>
      <c r="D63" s="54" t="s">
        <v>0</v>
      </c>
      <c r="E63" s="61" t="str">
        <f t="shared" si="0"/>
        <v/>
      </c>
      <c r="F63" s="61" t="str">
        <f t="shared" si="1"/>
        <v/>
      </c>
      <c r="G63" s="57" t="s">
        <v>0</v>
      </c>
    </row>
    <row r="64" spans="1:9" ht="43.4" customHeight="1">
      <c r="A64" s="53" t="s">
        <v>160</v>
      </c>
      <c r="B64" s="54" t="s">
        <v>86</v>
      </c>
      <c r="C64" s="55" t="s">
        <v>81</v>
      </c>
      <c r="D64" s="56">
        <f>D65*D70</f>
        <v>888075.9</v>
      </c>
      <c r="E64" s="56">
        <f t="shared" si="0"/>
        <v>888075.9</v>
      </c>
      <c r="F64" s="56">
        <f t="shared" si="1"/>
        <v>888075.9</v>
      </c>
      <c r="G64" s="57" t="s">
        <v>161</v>
      </c>
    </row>
    <row r="65" spans="1:7" ht="43.4" customHeight="1">
      <c r="A65" s="53" t="s">
        <v>162</v>
      </c>
      <c r="B65" s="54" t="s">
        <v>89</v>
      </c>
      <c r="C65" s="55" t="s">
        <v>81</v>
      </c>
      <c r="D65" s="61">
        <f>ROUND(D66*(D67/100*D68/100*D69/100),2)</f>
        <v>9867.51</v>
      </c>
      <c r="E65" s="61">
        <f t="shared" si="0"/>
        <v>9867.51</v>
      </c>
      <c r="F65" s="61">
        <f t="shared" si="1"/>
        <v>9867.51</v>
      </c>
      <c r="G65" s="57" t="s">
        <v>163</v>
      </c>
    </row>
    <row r="66" spans="1:7" ht="20.25" customHeight="1">
      <c r="A66" s="53" t="s">
        <v>164</v>
      </c>
      <c r="B66" s="54" t="s">
        <v>92</v>
      </c>
      <c r="C66" s="55" t="s">
        <v>81</v>
      </c>
      <c r="D66" s="61">
        <v>15159.31</v>
      </c>
      <c r="E66" s="61">
        <f t="shared" si="0"/>
        <v>15159.31</v>
      </c>
      <c r="F66" s="61">
        <f t="shared" si="1"/>
        <v>15159.31</v>
      </c>
      <c r="G66" s="57" t="s">
        <v>0</v>
      </c>
    </row>
    <row r="67" spans="1:7" ht="20.25" customHeight="1">
      <c r="A67" s="53" t="s">
        <v>165</v>
      </c>
      <c r="B67" s="54" t="s">
        <v>94</v>
      </c>
      <c r="C67" s="55" t="s">
        <v>95</v>
      </c>
      <c r="D67" s="63">
        <v>100</v>
      </c>
      <c r="E67" s="64">
        <f t="shared" si="0"/>
        <v>100</v>
      </c>
      <c r="F67" s="64">
        <f t="shared" si="1"/>
        <v>100</v>
      </c>
      <c r="G67" s="57" t="s">
        <v>0</v>
      </c>
    </row>
    <row r="68" spans="1:7" ht="20.25" customHeight="1">
      <c r="A68" s="53" t="s">
        <v>166</v>
      </c>
      <c r="B68" s="54" t="s">
        <v>97</v>
      </c>
      <c r="C68" s="55" t="s">
        <v>95</v>
      </c>
      <c r="D68" s="63">
        <v>63.0691994958</v>
      </c>
      <c r="E68" s="64">
        <f t="shared" si="0"/>
        <v>63.0691994958</v>
      </c>
      <c r="F68" s="64">
        <f t="shared" si="1"/>
        <v>63.0691994958</v>
      </c>
      <c r="G68" s="57" t="s">
        <v>0</v>
      </c>
    </row>
    <row r="69" spans="1:7" ht="20.25" customHeight="1">
      <c r="A69" s="53" t="s">
        <v>167</v>
      </c>
      <c r="B69" s="54" t="s">
        <v>99</v>
      </c>
      <c r="C69" s="55" t="s">
        <v>95</v>
      </c>
      <c r="D69" s="63">
        <v>103.2073963988</v>
      </c>
      <c r="E69" s="64">
        <f t="shared" si="0"/>
        <v>103.2073963988</v>
      </c>
      <c r="F69" s="64">
        <f t="shared" si="1"/>
        <v>103.2073963988</v>
      </c>
      <c r="G69" s="57" t="s">
        <v>0</v>
      </c>
    </row>
    <row r="70" spans="1:7" ht="20.25" customHeight="1">
      <c r="A70" s="53" t="s">
        <v>168</v>
      </c>
      <c r="B70" s="54" t="s">
        <v>101</v>
      </c>
      <c r="C70" s="55" t="s">
        <v>56</v>
      </c>
      <c r="D70" s="56">
        <f>Part1_1!K13</f>
        <v>90</v>
      </c>
      <c r="E70" s="56">
        <f t="shared" si="0"/>
        <v>90</v>
      </c>
      <c r="F70" s="56">
        <f t="shared" si="1"/>
        <v>90</v>
      </c>
      <c r="G70" s="57" t="s">
        <v>0</v>
      </c>
    </row>
    <row r="71" spans="1:7" ht="20.25" customHeight="1">
      <c r="A71" s="53" t="s">
        <v>169</v>
      </c>
      <c r="B71" s="54" t="s">
        <v>103</v>
      </c>
      <c r="C71" s="55" t="s">
        <v>81</v>
      </c>
      <c r="D71" s="61" t="s">
        <v>0</v>
      </c>
      <c r="E71" s="61" t="str">
        <f t="shared" ref="E71:E134" si="2">D71</f>
        <v/>
      </c>
      <c r="F71" s="61" t="str">
        <f t="shared" ref="F71:F134" si="3">D71</f>
        <v/>
      </c>
      <c r="G71" s="57" t="s">
        <v>0</v>
      </c>
    </row>
    <row r="72" spans="1:7" ht="20.25" customHeight="1">
      <c r="A72" s="53" t="s">
        <v>170</v>
      </c>
      <c r="B72" s="54" t="s">
        <v>105</v>
      </c>
      <c r="C72" s="55" t="s">
        <v>56</v>
      </c>
      <c r="D72" s="61" t="s">
        <v>0</v>
      </c>
      <c r="E72" s="61" t="str">
        <f t="shared" si="2"/>
        <v/>
      </c>
      <c r="F72" s="61" t="str">
        <f t="shared" si="3"/>
        <v/>
      </c>
      <c r="G72" s="57" t="s">
        <v>0</v>
      </c>
    </row>
    <row r="73" spans="1:7" ht="24.75" customHeight="1">
      <c r="A73" s="58" t="s">
        <v>171</v>
      </c>
      <c r="B73" s="67" t="s">
        <v>336</v>
      </c>
      <c r="C73" s="60" t="s">
        <v>0</v>
      </c>
      <c r="D73" s="60" t="s">
        <v>0</v>
      </c>
      <c r="E73" s="61" t="str">
        <f t="shared" si="2"/>
        <v/>
      </c>
      <c r="F73" s="61" t="str">
        <f t="shared" si="3"/>
        <v/>
      </c>
      <c r="G73" s="62" t="s">
        <v>0</v>
      </c>
    </row>
    <row r="74" spans="1:7" ht="18" customHeight="1">
      <c r="A74" s="53" t="s">
        <v>172</v>
      </c>
      <c r="B74" s="54" t="s">
        <v>51</v>
      </c>
      <c r="C74" s="54" t="s">
        <v>0</v>
      </c>
      <c r="D74" s="54" t="s">
        <v>0</v>
      </c>
      <c r="E74" s="61" t="str">
        <f t="shared" si="2"/>
        <v/>
      </c>
      <c r="F74" s="61" t="str">
        <f t="shared" si="3"/>
        <v/>
      </c>
      <c r="G74" s="57" t="s">
        <v>0</v>
      </c>
    </row>
    <row r="75" spans="1:7" ht="43.4" customHeight="1">
      <c r="A75" s="53" t="s">
        <v>173</v>
      </c>
      <c r="B75" s="54" t="s">
        <v>86</v>
      </c>
      <c r="C75" s="55" t="s">
        <v>81</v>
      </c>
      <c r="D75" s="56">
        <f>D76*D81</f>
        <v>296025.3</v>
      </c>
      <c r="E75" s="56">
        <f t="shared" si="2"/>
        <v>296025.3</v>
      </c>
      <c r="F75" s="56">
        <f t="shared" si="3"/>
        <v>296025.3</v>
      </c>
      <c r="G75" s="57" t="s">
        <v>174</v>
      </c>
    </row>
    <row r="76" spans="1:7" ht="43.4" customHeight="1">
      <c r="A76" s="53" t="s">
        <v>175</v>
      </c>
      <c r="B76" s="54" t="s">
        <v>89</v>
      </c>
      <c r="C76" s="55" t="s">
        <v>81</v>
      </c>
      <c r="D76" s="61">
        <f>ROUND((D77*(D78/100*D79/100*D80/100)),2)</f>
        <v>9867.51</v>
      </c>
      <c r="E76" s="61">
        <f t="shared" si="2"/>
        <v>9867.51</v>
      </c>
      <c r="F76" s="61">
        <f t="shared" si="3"/>
        <v>9867.51</v>
      </c>
      <c r="G76" s="57" t="s">
        <v>176</v>
      </c>
    </row>
    <row r="77" spans="1:7" ht="21.75" customHeight="1">
      <c r="A77" s="53" t="s">
        <v>177</v>
      </c>
      <c r="B77" s="54" t="s">
        <v>92</v>
      </c>
      <c r="C77" s="55" t="s">
        <v>81</v>
      </c>
      <c r="D77" s="61">
        <f>D66</f>
        <v>15159.31</v>
      </c>
      <c r="E77" s="61">
        <f t="shared" si="2"/>
        <v>15159.31</v>
      </c>
      <c r="F77" s="61">
        <f t="shared" si="3"/>
        <v>15159.31</v>
      </c>
      <c r="G77" s="57" t="s">
        <v>0</v>
      </c>
    </row>
    <row r="78" spans="1:7" ht="21.75" customHeight="1">
      <c r="A78" s="53" t="s">
        <v>178</v>
      </c>
      <c r="B78" s="54" t="s">
        <v>94</v>
      </c>
      <c r="C78" s="55" t="s">
        <v>95</v>
      </c>
      <c r="D78" s="63">
        <f>D67</f>
        <v>100</v>
      </c>
      <c r="E78" s="64">
        <f t="shared" si="2"/>
        <v>100</v>
      </c>
      <c r="F78" s="64">
        <f t="shared" si="3"/>
        <v>100</v>
      </c>
      <c r="G78" s="57" t="s">
        <v>0</v>
      </c>
    </row>
    <row r="79" spans="1:7" ht="21.75" customHeight="1">
      <c r="A79" s="53" t="s">
        <v>179</v>
      </c>
      <c r="B79" s="54" t="s">
        <v>97</v>
      </c>
      <c r="C79" s="55" t="s">
        <v>95</v>
      </c>
      <c r="D79" s="63">
        <f>D68</f>
        <v>63.0691994958</v>
      </c>
      <c r="E79" s="64">
        <f t="shared" si="2"/>
        <v>63.0691994958</v>
      </c>
      <c r="F79" s="64">
        <f t="shared" si="3"/>
        <v>63.0691994958</v>
      </c>
      <c r="G79" s="57" t="s">
        <v>0</v>
      </c>
    </row>
    <row r="80" spans="1:7" ht="21.75" customHeight="1">
      <c r="A80" s="53" t="s">
        <v>180</v>
      </c>
      <c r="B80" s="54" t="s">
        <v>99</v>
      </c>
      <c r="C80" s="55" t="s">
        <v>95</v>
      </c>
      <c r="D80" s="63">
        <f>D69</f>
        <v>103.2073963988</v>
      </c>
      <c r="E80" s="64">
        <f t="shared" si="2"/>
        <v>103.2073963988</v>
      </c>
      <c r="F80" s="64">
        <f t="shared" si="3"/>
        <v>103.2073963988</v>
      </c>
      <c r="G80" s="57" t="s">
        <v>0</v>
      </c>
    </row>
    <row r="81" spans="1:8" ht="21.75" customHeight="1">
      <c r="A81" s="53" t="s">
        <v>181</v>
      </c>
      <c r="B81" s="54" t="s">
        <v>101</v>
      </c>
      <c r="C81" s="55" t="s">
        <v>56</v>
      </c>
      <c r="D81" s="56">
        <f>Part1_1!K14</f>
        <v>30</v>
      </c>
      <c r="E81" s="56">
        <f t="shared" si="2"/>
        <v>30</v>
      </c>
      <c r="F81" s="56">
        <f t="shared" si="3"/>
        <v>30</v>
      </c>
      <c r="G81" s="57" t="s">
        <v>0</v>
      </c>
    </row>
    <row r="82" spans="1:8" ht="21.75" customHeight="1">
      <c r="A82" s="53" t="s">
        <v>182</v>
      </c>
      <c r="B82" s="54" t="s">
        <v>103</v>
      </c>
      <c r="C82" s="55" t="s">
        <v>81</v>
      </c>
      <c r="D82" s="61" t="s">
        <v>0</v>
      </c>
      <c r="E82" s="61" t="str">
        <f t="shared" si="2"/>
        <v/>
      </c>
      <c r="F82" s="61" t="str">
        <f t="shared" si="3"/>
        <v/>
      </c>
      <c r="G82" s="57" t="s">
        <v>0</v>
      </c>
    </row>
    <row r="83" spans="1:8" ht="21.75" customHeight="1">
      <c r="A83" s="53" t="s">
        <v>183</v>
      </c>
      <c r="B83" s="54" t="s">
        <v>105</v>
      </c>
      <c r="C83" s="55" t="s">
        <v>56</v>
      </c>
      <c r="D83" s="61" t="s">
        <v>0</v>
      </c>
      <c r="E83" s="61" t="str">
        <f t="shared" si="2"/>
        <v/>
      </c>
      <c r="F83" s="61" t="str">
        <f t="shared" si="3"/>
        <v/>
      </c>
      <c r="G83" s="57" t="s">
        <v>0</v>
      </c>
    </row>
    <row r="84" spans="1:8" ht="31" customHeight="1">
      <c r="A84" s="58" t="s">
        <v>184</v>
      </c>
      <c r="B84" s="67" t="s">
        <v>337</v>
      </c>
      <c r="C84" s="60" t="s">
        <v>0</v>
      </c>
      <c r="D84" s="60" t="s">
        <v>0</v>
      </c>
      <c r="E84" s="61" t="str">
        <f t="shared" si="2"/>
        <v/>
      </c>
      <c r="F84" s="61" t="str">
        <f t="shared" si="3"/>
        <v/>
      </c>
      <c r="G84" s="62" t="s">
        <v>0</v>
      </c>
      <c r="H84" s="9"/>
    </row>
    <row r="85" spans="1:8" ht="20.25" customHeight="1">
      <c r="A85" s="53" t="s">
        <v>185</v>
      </c>
      <c r="B85" s="54" t="s">
        <v>51</v>
      </c>
      <c r="C85" s="54" t="s">
        <v>0</v>
      </c>
      <c r="D85" s="54" t="s">
        <v>0</v>
      </c>
      <c r="E85" s="61" t="str">
        <f t="shared" si="2"/>
        <v/>
      </c>
      <c r="F85" s="61" t="str">
        <f t="shared" si="3"/>
        <v/>
      </c>
      <c r="G85" s="57" t="s">
        <v>0</v>
      </c>
    </row>
    <row r="86" spans="1:8" ht="43.4" customHeight="1">
      <c r="A86" s="53" t="s">
        <v>186</v>
      </c>
      <c r="B86" s="54" t="s">
        <v>86</v>
      </c>
      <c r="C86" s="55" t="s">
        <v>81</v>
      </c>
      <c r="D86" s="56">
        <f>D87*D92</f>
        <v>256041.34000000003</v>
      </c>
      <c r="E86" s="56">
        <f t="shared" si="2"/>
        <v>256041.34000000003</v>
      </c>
      <c r="F86" s="56">
        <f t="shared" si="3"/>
        <v>256041.34000000003</v>
      </c>
      <c r="G86" s="57" t="s">
        <v>187</v>
      </c>
    </row>
    <row r="87" spans="1:8" ht="26">
      <c r="A87" s="53" t="s">
        <v>188</v>
      </c>
      <c r="B87" s="54" t="s">
        <v>89</v>
      </c>
      <c r="C87" s="55" t="s">
        <v>81</v>
      </c>
      <c r="D87" s="61">
        <f>ROUND((D88*(D89/100*D90/100*D91/100)),2)</f>
        <v>6737.93</v>
      </c>
      <c r="E87" s="61">
        <f t="shared" si="2"/>
        <v>6737.93</v>
      </c>
      <c r="F87" s="61">
        <f t="shared" si="3"/>
        <v>6737.93</v>
      </c>
      <c r="G87" s="57" t="s">
        <v>189</v>
      </c>
    </row>
    <row r="88" spans="1:8" ht="15.5">
      <c r="A88" s="53" t="s">
        <v>190</v>
      </c>
      <c r="B88" s="54" t="s">
        <v>92</v>
      </c>
      <c r="C88" s="55" t="s">
        <v>81</v>
      </c>
      <c r="D88" s="61">
        <v>9237.86</v>
      </c>
      <c r="E88" s="61">
        <f t="shared" si="2"/>
        <v>9237.86</v>
      </c>
      <c r="F88" s="61">
        <f t="shared" si="3"/>
        <v>9237.86</v>
      </c>
      <c r="G88" s="57" t="s">
        <v>0</v>
      </c>
    </row>
    <row r="89" spans="1:8" ht="15.5">
      <c r="A89" s="53" t="s">
        <v>191</v>
      </c>
      <c r="B89" s="54" t="s">
        <v>94</v>
      </c>
      <c r="C89" s="55" t="s">
        <v>95</v>
      </c>
      <c r="D89" s="63">
        <v>100</v>
      </c>
      <c r="E89" s="64">
        <f t="shared" si="2"/>
        <v>100</v>
      </c>
      <c r="F89" s="64">
        <f t="shared" si="3"/>
        <v>100</v>
      </c>
      <c r="G89" s="57" t="s">
        <v>0</v>
      </c>
    </row>
    <row r="90" spans="1:8" ht="15.5">
      <c r="A90" s="53" t="s">
        <v>192</v>
      </c>
      <c r="B90" s="54" t="s">
        <v>97</v>
      </c>
      <c r="C90" s="55" t="s">
        <v>95</v>
      </c>
      <c r="D90" s="63">
        <v>70.743006142499993</v>
      </c>
      <c r="E90" s="64">
        <f t="shared" si="2"/>
        <v>70.743006142499993</v>
      </c>
      <c r="F90" s="64">
        <f t="shared" si="3"/>
        <v>70.743006142499993</v>
      </c>
      <c r="G90" s="57" t="s">
        <v>0</v>
      </c>
    </row>
    <row r="91" spans="1:8" ht="15.5">
      <c r="A91" s="53" t="s">
        <v>193</v>
      </c>
      <c r="B91" s="54" t="s">
        <v>99</v>
      </c>
      <c r="C91" s="55" t="s">
        <v>95</v>
      </c>
      <c r="D91" s="63">
        <v>103.103072572</v>
      </c>
      <c r="E91" s="64">
        <f t="shared" si="2"/>
        <v>103.103072572</v>
      </c>
      <c r="F91" s="64">
        <f t="shared" si="3"/>
        <v>103.103072572</v>
      </c>
      <c r="G91" s="57" t="s">
        <v>0</v>
      </c>
    </row>
    <row r="92" spans="1:8" ht="32.25" customHeight="1">
      <c r="A92" s="53" t="s">
        <v>194</v>
      </c>
      <c r="B92" s="54" t="s">
        <v>101</v>
      </c>
      <c r="C92" s="55" t="s">
        <v>56</v>
      </c>
      <c r="D92" s="56">
        <f>Part1_1!K15</f>
        <v>38</v>
      </c>
      <c r="E92" s="56">
        <f t="shared" si="2"/>
        <v>38</v>
      </c>
      <c r="F92" s="56">
        <f t="shared" si="3"/>
        <v>38</v>
      </c>
      <c r="G92" s="57" t="s">
        <v>0</v>
      </c>
    </row>
    <row r="93" spans="1:8" ht="32.25" customHeight="1">
      <c r="A93" s="53" t="s">
        <v>195</v>
      </c>
      <c r="B93" s="54" t="s">
        <v>103</v>
      </c>
      <c r="C93" s="55" t="s">
        <v>81</v>
      </c>
      <c r="D93" s="61" t="s">
        <v>0</v>
      </c>
      <c r="E93" s="61" t="str">
        <f t="shared" si="2"/>
        <v/>
      </c>
      <c r="F93" s="61" t="str">
        <f t="shared" si="3"/>
        <v/>
      </c>
      <c r="G93" s="57" t="s">
        <v>0</v>
      </c>
    </row>
    <row r="94" spans="1:8" ht="32.25" customHeight="1">
      <c r="A94" s="53" t="s">
        <v>196</v>
      </c>
      <c r="B94" s="54" t="s">
        <v>105</v>
      </c>
      <c r="C94" s="55" t="s">
        <v>56</v>
      </c>
      <c r="D94" s="61" t="s">
        <v>0</v>
      </c>
      <c r="E94" s="61" t="str">
        <f t="shared" si="2"/>
        <v/>
      </c>
      <c r="F94" s="61" t="str">
        <f t="shared" si="3"/>
        <v/>
      </c>
      <c r="G94" s="57" t="s">
        <v>0</v>
      </c>
    </row>
    <row r="95" spans="1:8" ht="31" customHeight="1">
      <c r="A95" s="58" t="s">
        <v>197</v>
      </c>
      <c r="B95" s="67" t="s">
        <v>338</v>
      </c>
      <c r="C95" s="60" t="s">
        <v>0</v>
      </c>
      <c r="D95" s="60" t="s">
        <v>0</v>
      </c>
      <c r="E95" s="61" t="str">
        <f t="shared" si="2"/>
        <v/>
      </c>
      <c r="F95" s="61" t="str">
        <f t="shared" si="3"/>
        <v/>
      </c>
      <c r="G95" s="62" t="s">
        <v>0</v>
      </c>
    </row>
    <row r="96" spans="1:8" ht="23.25" customHeight="1">
      <c r="A96" s="53" t="s">
        <v>198</v>
      </c>
      <c r="B96" s="54" t="s">
        <v>51</v>
      </c>
      <c r="C96" s="54" t="s">
        <v>0</v>
      </c>
      <c r="D96" s="54" t="s">
        <v>0</v>
      </c>
      <c r="E96" s="61" t="str">
        <f t="shared" si="2"/>
        <v/>
      </c>
      <c r="F96" s="61" t="str">
        <f t="shared" si="3"/>
        <v/>
      </c>
      <c r="G96" s="57" t="s">
        <v>0</v>
      </c>
    </row>
    <row r="97" spans="1:8" ht="43.4" customHeight="1">
      <c r="A97" s="53" t="s">
        <v>199</v>
      </c>
      <c r="B97" s="54" t="s">
        <v>86</v>
      </c>
      <c r="C97" s="55" t="s">
        <v>81</v>
      </c>
      <c r="D97" s="56">
        <f>D98*D103</f>
        <v>80855.16</v>
      </c>
      <c r="E97" s="56">
        <f t="shared" si="2"/>
        <v>80855.16</v>
      </c>
      <c r="F97" s="56">
        <f t="shared" si="3"/>
        <v>80855.16</v>
      </c>
      <c r="G97" s="57" t="s">
        <v>200</v>
      </c>
    </row>
    <row r="98" spans="1:8" ht="43.4" customHeight="1">
      <c r="A98" s="53" t="s">
        <v>201</v>
      </c>
      <c r="B98" s="54" t="s">
        <v>89</v>
      </c>
      <c r="C98" s="55" t="s">
        <v>81</v>
      </c>
      <c r="D98" s="61">
        <f>ROUND((D99*(D100/100*D101/100*D102/100)),2)</f>
        <v>6737.93</v>
      </c>
      <c r="E98" s="61">
        <f t="shared" si="2"/>
        <v>6737.93</v>
      </c>
      <c r="F98" s="61">
        <f t="shared" si="3"/>
        <v>6737.93</v>
      </c>
      <c r="G98" s="57" t="s">
        <v>202</v>
      </c>
    </row>
    <row r="99" spans="1:8" ht="21.75" customHeight="1">
      <c r="A99" s="53" t="s">
        <v>203</v>
      </c>
      <c r="B99" s="54" t="s">
        <v>92</v>
      </c>
      <c r="C99" s="55" t="s">
        <v>81</v>
      </c>
      <c r="D99" s="61">
        <f>D88</f>
        <v>9237.86</v>
      </c>
      <c r="E99" s="61">
        <f t="shared" si="2"/>
        <v>9237.86</v>
      </c>
      <c r="F99" s="61">
        <f t="shared" si="3"/>
        <v>9237.86</v>
      </c>
      <c r="G99" s="57" t="s">
        <v>0</v>
      </c>
    </row>
    <row r="100" spans="1:8" ht="21.75" customHeight="1">
      <c r="A100" s="53" t="s">
        <v>204</v>
      </c>
      <c r="B100" s="54" t="s">
        <v>94</v>
      </c>
      <c r="C100" s="55" t="s">
        <v>95</v>
      </c>
      <c r="D100" s="63">
        <f>D89</f>
        <v>100</v>
      </c>
      <c r="E100" s="64">
        <f t="shared" si="2"/>
        <v>100</v>
      </c>
      <c r="F100" s="64">
        <f t="shared" si="3"/>
        <v>100</v>
      </c>
      <c r="G100" s="57" t="s">
        <v>0</v>
      </c>
    </row>
    <row r="101" spans="1:8" ht="21.75" customHeight="1">
      <c r="A101" s="53" t="s">
        <v>205</v>
      </c>
      <c r="B101" s="54" t="s">
        <v>97</v>
      </c>
      <c r="C101" s="55" t="s">
        <v>95</v>
      </c>
      <c r="D101" s="63">
        <f>D90</f>
        <v>70.743006142499993</v>
      </c>
      <c r="E101" s="64">
        <f t="shared" si="2"/>
        <v>70.743006142499993</v>
      </c>
      <c r="F101" s="64">
        <f t="shared" si="3"/>
        <v>70.743006142499993</v>
      </c>
      <c r="G101" s="57" t="s">
        <v>0</v>
      </c>
    </row>
    <row r="102" spans="1:8" ht="21.75" customHeight="1">
      <c r="A102" s="53" t="s">
        <v>206</v>
      </c>
      <c r="B102" s="54" t="s">
        <v>99</v>
      </c>
      <c r="C102" s="55" t="s">
        <v>95</v>
      </c>
      <c r="D102" s="63">
        <f>D91</f>
        <v>103.103072572</v>
      </c>
      <c r="E102" s="64">
        <f t="shared" si="2"/>
        <v>103.103072572</v>
      </c>
      <c r="F102" s="64">
        <f t="shared" si="3"/>
        <v>103.103072572</v>
      </c>
      <c r="G102" s="57" t="s">
        <v>0</v>
      </c>
    </row>
    <row r="103" spans="1:8" ht="21.75" customHeight="1">
      <c r="A103" s="53" t="s">
        <v>207</v>
      </c>
      <c r="B103" s="54" t="s">
        <v>101</v>
      </c>
      <c r="C103" s="55" t="s">
        <v>56</v>
      </c>
      <c r="D103" s="56">
        <f>Part1_1!K16</f>
        <v>12</v>
      </c>
      <c r="E103" s="56">
        <f t="shared" si="2"/>
        <v>12</v>
      </c>
      <c r="F103" s="56">
        <f t="shared" si="3"/>
        <v>12</v>
      </c>
      <c r="G103" s="57" t="s">
        <v>0</v>
      </c>
    </row>
    <row r="104" spans="1:8" ht="21.75" customHeight="1">
      <c r="A104" s="53" t="s">
        <v>208</v>
      </c>
      <c r="B104" s="54" t="s">
        <v>103</v>
      </c>
      <c r="C104" s="55" t="s">
        <v>81</v>
      </c>
      <c r="D104" s="61" t="s">
        <v>0</v>
      </c>
      <c r="E104" s="61" t="str">
        <f t="shared" si="2"/>
        <v/>
      </c>
      <c r="F104" s="61" t="str">
        <f t="shared" si="3"/>
        <v/>
      </c>
      <c r="G104" s="57" t="s">
        <v>0</v>
      </c>
    </row>
    <row r="105" spans="1:8" ht="21.75" customHeight="1">
      <c r="A105" s="53" t="s">
        <v>209</v>
      </c>
      <c r="B105" s="54" t="s">
        <v>105</v>
      </c>
      <c r="C105" s="55" t="s">
        <v>56</v>
      </c>
      <c r="D105" s="61" t="s">
        <v>0</v>
      </c>
      <c r="E105" s="61" t="str">
        <f t="shared" si="2"/>
        <v/>
      </c>
      <c r="F105" s="61" t="str">
        <f t="shared" si="3"/>
        <v/>
      </c>
      <c r="G105" s="57" t="s">
        <v>0</v>
      </c>
    </row>
    <row r="106" spans="1:8" ht="31" customHeight="1">
      <c r="A106" s="58" t="s">
        <v>210</v>
      </c>
      <c r="B106" s="67" t="s">
        <v>339</v>
      </c>
      <c r="C106" s="60" t="s">
        <v>0</v>
      </c>
      <c r="D106" s="60" t="s">
        <v>0</v>
      </c>
      <c r="E106" s="61" t="str">
        <f t="shared" si="2"/>
        <v/>
      </c>
      <c r="F106" s="61" t="str">
        <f t="shared" si="3"/>
        <v/>
      </c>
      <c r="G106" s="62" t="s">
        <v>0</v>
      </c>
      <c r="H106" s="9"/>
    </row>
    <row r="107" spans="1:8" ht="20.25" customHeight="1">
      <c r="A107" s="53" t="s">
        <v>211</v>
      </c>
      <c r="B107" s="54" t="s">
        <v>51</v>
      </c>
      <c r="C107" s="54" t="s">
        <v>0</v>
      </c>
      <c r="D107" s="54" t="s">
        <v>0</v>
      </c>
      <c r="E107" s="61" t="str">
        <f t="shared" si="2"/>
        <v/>
      </c>
      <c r="F107" s="61" t="str">
        <f t="shared" si="3"/>
        <v/>
      </c>
      <c r="G107" s="57" t="s">
        <v>0</v>
      </c>
    </row>
    <row r="108" spans="1:8" ht="43.4" customHeight="1">
      <c r="A108" s="53" t="s">
        <v>212</v>
      </c>
      <c r="B108" s="54" t="s">
        <v>86</v>
      </c>
      <c r="C108" s="55" t="s">
        <v>81</v>
      </c>
      <c r="D108" s="56">
        <f>D109*D114</f>
        <v>164269</v>
      </c>
      <c r="E108" s="56">
        <f t="shared" si="2"/>
        <v>164269</v>
      </c>
      <c r="F108" s="56">
        <f t="shared" si="3"/>
        <v>164269</v>
      </c>
      <c r="G108" s="57" t="s">
        <v>213</v>
      </c>
    </row>
    <row r="109" spans="1:8" ht="39">
      <c r="A109" s="53" t="s">
        <v>214</v>
      </c>
      <c r="B109" s="54" t="s">
        <v>89</v>
      </c>
      <c r="C109" s="55" t="s">
        <v>81</v>
      </c>
      <c r="D109" s="61">
        <f>ROUND((D110*(D111/100*D112/100*D113/100)),2)</f>
        <v>1173.3499999999999</v>
      </c>
      <c r="E109" s="61">
        <f t="shared" si="2"/>
        <v>1173.3499999999999</v>
      </c>
      <c r="F109" s="61">
        <f t="shared" si="3"/>
        <v>1173.3499999999999</v>
      </c>
      <c r="G109" s="57" t="s">
        <v>215</v>
      </c>
    </row>
    <row r="110" spans="1:8" ht="15.5">
      <c r="A110" s="53" t="s">
        <v>216</v>
      </c>
      <c r="B110" s="54" t="s">
        <v>92</v>
      </c>
      <c r="C110" s="55" t="s">
        <v>81</v>
      </c>
      <c r="D110" s="61">
        <v>1449.41</v>
      </c>
      <c r="E110" s="61">
        <f t="shared" si="2"/>
        <v>1449.41</v>
      </c>
      <c r="F110" s="61">
        <f t="shared" si="3"/>
        <v>1449.41</v>
      </c>
      <c r="G110" s="57" t="s">
        <v>0</v>
      </c>
    </row>
    <row r="111" spans="1:8" ht="15.5">
      <c r="A111" s="53" t="s">
        <v>217</v>
      </c>
      <c r="B111" s="54" t="s">
        <v>94</v>
      </c>
      <c r="C111" s="55" t="s">
        <v>95</v>
      </c>
      <c r="D111" s="63">
        <v>100</v>
      </c>
      <c r="E111" s="64">
        <f t="shared" si="2"/>
        <v>100</v>
      </c>
      <c r="F111" s="64">
        <f t="shared" si="3"/>
        <v>100</v>
      </c>
      <c r="G111" s="57" t="s">
        <v>0</v>
      </c>
    </row>
    <row r="112" spans="1:8" ht="15.5">
      <c r="A112" s="53" t="s">
        <v>218</v>
      </c>
      <c r="B112" s="54" t="s">
        <v>97</v>
      </c>
      <c r="C112" s="55" t="s">
        <v>95</v>
      </c>
      <c r="D112" s="63">
        <v>78.574856443100003</v>
      </c>
      <c r="E112" s="64">
        <f t="shared" si="2"/>
        <v>78.574856443100003</v>
      </c>
      <c r="F112" s="64">
        <f t="shared" si="3"/>
        <v>78.574856443100003</v>
      </c>
      <c r="G112" s="57" t="s">
        <v>0</v>
      </c>
    </row>
    <row r="113" spans="1:8" ht="15.5">
      <c r="A113" s="53" t="s">
        <v>219</v>
      </c>
      <c r="B113" s="54" t="s">
        <v>99</v>
      </c>
      <c r="C113" s="55" t="s">
        <v>95</v>
      </c>
      <c r="D113" s="63">
        <v>103.0273971502</v>
      </c>
      <c r="E113" s="64">
        <f t="shared" si="2"/>
        <v>103.0273971502</v>
      </c>
      <c r="F113" s="64">
        <f t="shared" si="3"/>
        <v>103.0273971502</v>
      </c>
      <c r="G113" s="57" t="s">
        <v>0</v>
      </c>
    </row>
    <row r="114" spans="1:8" ht="15.5">
      <c r="A114" s="53" t="s">
        <v>220</v>
      </c>
      <c r="B114" s="54" t="s">
        <v>101</v>
      </c>
      <c r="C114" s="55" t="s">
        <v>56</v>
      </c>
      <c r="D114" s="56">
        <f>Part1_1!K17</f>
        <v>140</v>
      </c>
      <c r="E114" s="56">
        <f t="shared" si="2"/>
        <v>140</v>
      </c>
      <c r="F114" s="56">
        <f t="shared" si="3"/>
        <v>140</v>
      </c>
      <c r="G114" s="57" t="s">
        <v>0</v>
      </c>
    </row>
    <row r="115" spans="1:8" ht="33.75" customHeight="1">
      <c r="A115" s="53" t="s">
        <v>221</v>
      </c>
      <c r="B115" s="54" t="s">
        <v>103</v>
      </c>
      <c r="C115" s="55" t="s">
        <v>81</v>
      </c>
      <c r="D115" s="61" t="s">
        <v>0</v>
      </c>
      <c r="E115" s="61" t="str">
        <f t="shared" si="2"/>
        <v/>
      </c>
      <c r="F115" s="61" t="str">
        <f t="shared" si="3"/>
        <v/>
      </c>
      <c r="G115" s="57" t="s">
        <v>0</v>
      </c>
    </row>
    <row r="116" spans="1:8" ht="15.5">
      <c r="A116" s="53" t="s">
        <v>222</v>
      </c>
      <c r="B116" s="54" t="s">
        <v>105</v>
      </c>
      <c r="C116" s="55" t="s">
        <v>56</v>
      </c>
      <c r="D116" s="61" t="s">
        <v>0</v>
      </c>
      <c r="E116" s="61" t="str">
        <f t="shared" si="2"/>
        <v/>
      </c>
      <c r="F116" s="61" t="str">
        <f t="shared" si="3"/>
        <v/>
      </c>
      <c r="G116" s="57" t="s">
        <v>0</v>
      </c>
    </row>
    <row r="117" spans="1:8" ht="15.5">
      <c r="A117" s="58" t="s">
        <v>223</v>
      </c>
      <c r="B117" s="67" t="s">
        <v>340</v>
      </c>
      <c r="C117" s="60" t="s">
        <v>0</v>
      </c>
      <c r="D117" s="60" t="s">
        <v>0</v>
      </c>
      <c r="E117" s="61" t="str">
        <f t="shared" si="2"/>
        <v/>
      </c>
      <c r="F117" s="61" t="str">
        <f t="shared" si="3"/>
        <v/>
      </c>
      <c r="G117" s="62" t="s">
        <v>0</v>
      </c>
      <c r="H117" s="9"/>
    </row>
    <row r="118" spans="1:8" ht="19.5" customHeight="1">
      <c r="A118" s="53" t="s">
        <v>224</v>
      </c>
      <c r="B118" s="54" t="s">
        <v>51</v>
      </c>
      <c r="C118" s="54" t="s">
        <v>0</v>
      </c>
      <c r="D118" s="54" t="s">
        <v>0</v>
      </c>
      <c r="E118" s="61" t="str">
        <f t="shared" si="2"/>
        <v/>
      </c>
      <c r="F118" s="61" t="str">
        <f t="shared" si="3"/>
        <v/>
      </c>
      <c r="G118" s="57" t="s">
        <v>0</v>
      </c>
    </row>
    <row r="119" spans="1:8" ht="26">
      <c r="A119" s="53" t="s">
        <v>225</v>
      </c>
      <c r="B119" s="54" t="s">
        <v>86</v>
      </c>
      <c r="C119" s="55" t="s">
        <v>81</v>
      </c>
      <c r="D119" s="56">
        <f>D120*D125</f>
        <v>35200.5</v>
      </c>
      <c r="E119" s="56">
        <f t="shared" si="2"/>
        <v>35200.5</v>
      </c>
      <c r="F119" s="56">
        <f t="shared" si="3"/>
        <v>35200.5</v>
      </c>
      <c r="G119" s="57" t="s">
        <v>226</v>
      </c>
    </row>
    <row r="120" spans="1:8" ht="39">
      <c r="A120" s="53" t="s">
        <v>227</v>
      </c>
      <c r="B120" s="54" t="s">
        <v>89</v>
      </c>
      <c r="C120" s="55" t="s">
        <v>81</v>
      </c>
      <c r="D120" s="61">
        <f>ROUND((D121*(D122/100*D123/100*D124/100)),2)</f>
        <v>1173.3499999999999</v>
      </c>
      <c r="E120" s="61">
        <f t="shared" si="2"/>
        <v>1173.3499999999999</v>
      </c>
      <c r="F120" s="61">
        <f t="shared" si="3"/>
        <v>1173.3499999999999</v>
      </c>
      <c r="G120" s="57" t="s">
        <v>228</v>
      </c>
    </row>
    <row r="121" spans="1:8" ht="15.5">
      <c r="A121" s="53" t="s">
        <v>229</v>
      </c>
      <c r="B121" s="54" t="s">
        <v>92</v>
      </c>
      <c r="C121" s="55" t="s">
        <v>81</v>
      </c>
      <c r="D121" s="61">
        <f>D110</f>
        <v>1449.41</v>
      </c>
      <c r="E121" s="61">
        <f t="shared" si="2"/>
        <v>1449.41</v>
      </c>
      <c r="F121" s="61">
        <f t="shared" si="3"/>
        <v>1449.41</v>
      </c>
      <c r="G121" s="57" t="s">
        <v>0</v>
      </c>
    </row>
    <row r="122" spans="1:8" ht="15.5">
      <c r="A122" s="53" t="s">
        <v>230</v>
      </c>
      <c r="B122" s="54" t="s">
        <v>94</v>
      </c>
      <c r="C122" s="55" t="s">
        <v>95</v>
      </c>
      <c r="D122" s="63">
        <f>D111</f>
        <v>100</v>
      </c>
      <c r="E122" s="64">
        <f t="shared" si="2"/>
        <v>100</v>
      </c>
      <c r="F122" s="64">
        <f t="shared" si="3"/>
        <v>100</v>
      </c>
      <c r="G122" s="57" t="s">
        <v>0</v>
      </c>
    </row>
    <row r="123" spans="1:8" ht="15.5">
      <c r="A123" s="53" t="s">
        <v>231</v>
      </c>
      <c r="B123" s="54" t="s">
        <v>97</v>
      </c>
      <c r="C123" s="55" t="s">
        <v>95</v>
      </c>
      <c r="D123" s="63">
        <f>D112</f>
        <v>78.574856443100003</v>
      </c>
      <c r="E123" s="64">
        <f t="shared" si="2"/>
        <v>78.574856443100003</v>
      </c>
      <c r="F123" s="64">
        <f t="shared" si="3"/>
        <v>78.574856443100003</v>
      </c>
      <c r="G123" s="57" t="s">
        <v>0</v>
      </c>
    </row>
    <row r="124" spans="1:8" ht="15.5">
      <c r="A124" s="53" t="s">
        <v>232</v>
      </c>
      <c r="B124" s="54" t="s">
        <v>99</v>
      </c>
      <c r="C124" s="55" t="s">
        <v>95</v>
      </c>
      <c r="D124" s="63">
        <f>D113</f>
        <v>103.0273971502</v>
      </c>
      <c r="E124" s="64">
        <f t="shared" si="2"/>
        <v>103.0273971502</v>
      </c>
      <c r="F124" s="64">
        <f t="shared" si="3"/>
        <v>103.0273971502</v>
      </c>
      <c r="G124" s="57" t="s">
        <v>0</v>
      </c>
    </row>
    <row r="125" spans="1:8" ht="15.5">
      <c r="A125" s="53" t="s">
        <v>233</v>
      </c>
      <c r="B125" s="54" t="s">
        <v>101</v>
      </c>
      <c r="C125" s="55" t="s">
        <v>56</v>
      </c>
      <c r="D125" s="56">
        <f>Part1_1!K18</f>
        <v>30</v>
      </c>
      <c r="E125" s="56">
        <f t="shared" si="2"/>
        <v>30</v>
      </c>
      <c r="F125" s="56">
        <f t="shared" si="3"/>
        <v>30</v>
      </c>
      <c r="G125" s="57" t="s">
        <v>0</v>
      </c>
    </row>
    <row r="126" spans="1:8" ht="36" customHeight="1">
      <c r="A126" s="53" t="s">
        <v>234</v>
      </c>
      <c r="B126" s="54" t="s">
        <v>103</v>
      </c>
      <c r="C126" s="55" t="s">
        <v>81</v>
      </c>
      <c r="D126" s="61" t="s">
        <v>0</v>
      </c>
      <c r="E126" s="61" t="str">
        <f t="shared" si="2"/>
        <v/>
      </c>
      <c r="F126" s="61" t="str">
        <f t="shared" si="3"/>
        <v/>
      </c>
      <c r="G126" s="57" t="s">
        <v>0</v>
      </c>
    </row>
    <row r="127" spans="1:8" ht="24" customHeight="1">
      <c r="A127" s="53" t="s">
        <v>235</v>
      </c>
      <c r="B127" s="54" t="s">
        <v>105</v>
      </c>
      <c r="C127" s="55" t="s">
        <v>56</v>
      </c>
      <c r="D127" s="61" t="s">
        <v>0</v>
      </c>
      <c r="E127" s="61" t="str">
        <f t="shared" si="2"/>
        <v/>
      </c>
      <c r="F127" s="61" t="str">
        <f t="shared" si="3"/>
        <v/>
      </c>
      <c r="G127" s="57" t="s">
        <v>0</v>
      </c>
    </row>
    <row r="128" spans="1:8" ht="15.5">
      <c r="A128" s="58" t="s">
        <v>236</v>
      </c>
      <c r="B128" s="68" t="s">
        <v>341</v>
      </c>
      <c r="C128" s="60" t="s">
        <v>0</v>
      </c>
      <c r="D128" s="60" t="s">
        <v>0</v>
      </c>
      <c r="E128" s="61" t="str">
        <f t="shared" si="2"/>
        <v/>
      </c>
      <c r="F128" s="61" t="str">
        <f t="shared" si="3"/>
        <v/>
      </c>
      <c r="G128" s="62" t="s">
        <v>0</v>
      </c>
      <c r="H128" s="9"/>
    </row>
    <row r="129" spans="1:12" ht="19.5" customHeight="1">
      <c r="A129" s="53" t="s">
        <v>237</v>
      </c>
      <c r="B129" s="54" t="s">
        <v>51</v>
      </c>
      <c r="C129" s="54" t="s">
        <v>0</v>
      </c>
      <c r="D129" s="54" t="s">
        <v>0</v>
      </c>
      <c r="E129" s="61" t="str">
        <f t="shared" si="2"/>
        <v/>
      </c>
      <c r="F129" s="61" t="str">
        <f t="shared" si="3"/>
        <v/>
      </c>
      <c r="G129" s="57" t="s">
        <v>0</v>
      </c>
    </row>
    <row r="130" spans="1:12" ht="26">
      <c r="A130" s="53" t="s">
        <v>238</v>
      </c>
      <c r="B130" s="54" t="s">
        <v>86</v>
      </c>
      <c r="C130" s="55" t="s">
        <v>81</v>
      </c>
      <c r="D130" s="56">
        <f>D131*D136</f>
        <v>173721.8</v>
      </c>
      <c r="E130" s="56">
        <f t="shared" si="2"/>
        <v>173721.8</v>
      </c>
      <c r="F130" s="56">
        <f t="shared" si="3"/>
        <v>173721.8</v>
      </c>
      <c r="G130" s="57" t="s">
        <v>239</v>
      </c>
    </row>
    <row r="131" spans="1:12" ht="39">
      <c r="A131" s="53" t="s">
        <v>240</v>
      </c>
      <c r="B131" s="54" t="s">
        <v>89</v>
      </c>
      <c r="C131" s="55" t="s">
        <v>81</v>
      </c>
      <c r="D131" s="61">
        <f>ROUND((D132*(D133/100*D134/100*D135/100)),2)</f>
        <v>1240.8699999999999</v>
      </c>
      <c r="E131" s="61">
        <f t="shared" si="2"/>
        <v>1240.8699999999999</v>
      </c>
      <c r="F131" s="61">
        <f t="shared" si="3"/>
        <v>1240.8699999999999</v>
      </c>
      <c r="G131" s="57" t="s">
        <v>241</v>
      </c>
    </row>
    <row r="132" spans="1:12" ht="15.5">
      <c r="A132" s="53" t="s">
        <v>242</v>
      </c>
      <c r="B132" s="54" t="s">
        <v>92</v>
      </c>
      <c r="C132" s="55" t="s">
        <v>81</v>
      </c>
      <c r="D132" s="61">
        <v>3017.09</v>
      </c>
      <c r="E132" s="61">
        <f t="shared" si="2"/>
        <v>3017.09</v>
      </c>
      <c r="F132" s="61">
        <f t="shared" si="3"/>
        <v>3017.09</v>
      </c>
      <c r="G132" s="57" t="s">
        <v>0</v>
      </c>
    </row>
    <row r="133" spans="1:12" ht="15.5">
      <c r="A133" s="53" t="s">
        <v>243</v>
      </c>
      <c r="B133" s="54" t="s">
        <v>94</v>
      </c>
      <c r="C133" s="55" t="s">
        <v>95</v>
      </c>
      <c r="D133" s="63">
        <v>100</v>
      </c>
      <c r="E133" s="64">
        <f t="shared" si="2"/>
        <v>100</v>
      </c>
      <c r="F133" s="64">
        <f t="shared" si="3"/>
        <v>100</v>
      </c>
      <c r="G133" s="57" t="s">
        <v>0</v>
      </c>
    </row>
    <row r="134" spans="1:12" ht="15.5">
      <c r="A134" s="53" t="s">
        <v>244</v>
      </c>
      <c r="B134" s="54" t="s">
        <v>97</v>
      </c>
      <c r="C134" s="55" t="s">
        <v>95</v>
      </c>
      <c r="D134" s="63">
        <v>39.577380975799997</v>
      </c>
      <c r="E134" s="64">
        <f t="shared" si="2"/>
        <v>39.577380975799997</v>
      </c>
      <c r="F134" s="64">
        <f t="shared" si="3"/>
        <v>39.577380975799997</v>
      </c>
      <c r="G134" s="57" t="s">
        <v>0</v>
      </c>
    </row>
    <row r="135" spans="1:12" ht="15.5">
      <c r="A135" s="53" t="s">
        <v>245</v>
      </c>
      <c r="B135" s="54" t="s">
        <v>99</v>
      </c>
      <c r="C135" s="55" t="s">
        <v>95</v>
      </c>
      <c r="D135" s="63">
        <v>103.9180450585</v>
      </c>
      <c r="E135" s="64">
        <f t="shared" ref="E135:E163" si="4">D135</f>
        <v>103.9180450585</v>
      </c>
      <c r="F135" s="64">
        <f t="shared" ref="F135:F163" si="5">D135</f>
        <v>103.9180450585</v>
      </c>
      <c r="G135" s="57" t="s">
        <v>0</v>
      </c>
    </row>
    <row r="136" spans="1:12" ht="15.5">
      <c r="A136" s="53" t="s">
        <v>246</v>
      </c>
      <c r="B136" s="54" t="s">
        <v>101</v>
      </c>
      <c r="C136" s="55" t="s">
        <v>56</v>
      </c>
      <c r="D136" s="56">
        <f>Part1_1!K19</f>
        <v>140</v>
      </c>
      <c r="E136" s="56">
        <f t="shared" si="4"/>
        <v>140</v>
      </c>
      <c r="F136" s="56">
        <f t="shared" si="5"/>
        <v>140</v>
      </c>
      <c r="G136" s="57" t="s">
        <v>0</v>
      </c>
    </row>
    <row r="137" spans="1:12" ht="33" customHeight="1">
      <c r="A137" s="53" t="s">
        <v>247</v>
      </c>
      <c r="B137" s="54" t="s">
        <v>103</v>
      </c>
      <c r="C137" s="55" t="s">
        <v>81</v>
      </c>
      <c r="D137" s="63"/>
      <c r="E137" s="61"/>
      <c r="F137" s="61"/>
      <c r="G137" s="57" t="s">
        <v>0</v>
      </c>
    </row>
    <row r="138" spans="1:12" ht="15.5">
      <c r="A138" s="53" t="s">
        <v>248</v>
      </c>
      <c r="B138" s="54" t="s">
        <v>105</v>
      </c>
      <c r="C138" s="55" t="s">
        <v>56</v>
      </c>
      <c r="D138" s="61" t="s">
        <v>0</v>
      </c>
      <c r="E138" s="61" t="str">
        <f t="shared" si="4"/>
        <v/>
      </c>
      <c r="F138" s="61" t="str">
        <f t="shared" si="5"/>
        <v/>
      </c>
      <c r="G138" s="57" t="s">
        <v>0</v>
      </c>
    </row>
    <row r="139" spans="1:12" ht="15.5">
      <c r="A139" s="58" t="s">
        <v>249</v>
      </c>
      <c r="B139" s="65" t="s">
        <v>342</v>
      </c>
      <c r="C139" s="60" t="s">
        <v>0</v>
      </c>
      <c r="D139" s="60" t="s">
        <v>0</v>
      </c>
      <c r="E139" s="61" t="str">
        <f t="shared" si="4"/>
        <v/>
      </c>
      <c r="F139" s="61" t="str">
        <f t="shared" si="5"/>
        <v/>
      </c>
      <c r="G139" s="62" t="s">
        <v>0</v>
      </c>
    </row>
    <row r="140" spans="1:12" ht="21" customHeight="1">
      <c r="A140" s="53" t="s">
        <v>250</v>
      </c>
      <c r="B140" s="54" t="s">
        <v>51</v>
      </c>
      <c r="C140" s="54" t="s">
        <v>0</v>
      </c>
      <c r="D140" s="54" t="s">
        <v>0</v>
      </c>
      <c r="E140" s="61" t="str">
        <f t="shared" si="4"/>
        <v/>
      </c>
      <c r="F140" s="61" t="str">
        <f t="shared" si="5"/>
        <v/>
      </c>
      <c r="G140" s="57" t="s">
        <v>0</v>
      </c>
    </row>
    <row r="141" spans="1:12" ht="26">
      <c r="A141" s="53" t="s">
        <v>251</v>
      </c>
      <c r="B141" s="54" t="s">
        <v>86</v>
      </c>
      <c r="C141" s="55" t="s">
        <v>81</v>
      </c>
      <c r="D141" s="56">
        <f>D142*D147</f>
        <v>37226.1</v>
      </c>
      <c r="E141" s="56">
        <f t="shared" si="4"/>
        <v>37226.1</v>
      </c>
      <c r="F141" s="56">
        <f t="shared" si="5"/>
        <v>37226.1</v>
      </c>
      <c r="G141" s="57" t="s">
        <v>252</v>
      </c>
      <c r="H141" s="10"/>
      <c r="I141" s="10"/>
      <c r="J141" s="10"/>
      <c r="K141" s="10"/>
      <c r="L141" s="10"/>
    </row>
    <row r="142" spans="1:12" ht="39">
      <c r="A142" s="53" t="s">
        <v>253</v>
      </c>
      <c r="B142" s="54" t="s">
        <v>89</v>
      </c>
      <c r="C142" s="55" t="s">
        <v>81</v>
      </c>
      <c r="D142" s="61">
        <f>ROUND((D143*(D144/100*D145/100*D146/100)),2)</f>
        <v>1240.8699999999999</v>
      </c>
      <c r="E142" s="61">
        <f t="shared" si="4"/>
        <v>1240.8699999999999</v>
      </c>
      <c r="F142" s="61">
        <f t="shared" si="5"/>
        <v>1240.8699999999999</v>
      </c>
      <c r="G142" s="57" t="s">
        <v>254</v>
      </c>
    </row>
    <row r="143" spans="1:12" ht="15.5">
      <c r="A143" s="53" t="s">
        <v>255</v>
      </c>
      <c r="B143" s="54" t="s">
        <v>92</v>
      </c>
      <c r="C143" s="55" t="s">
        <v>81</v>
      </c>
      <c r="D143" s="61">
        <f>D132</f>
        <v>3017.09</v>
      </c>
      <c r="E143" s="61">
        <f t="shared" si="4"/>
        <v>3017.09</v>
      </c>
      <c r="F143" s="61">
        <f t="shared" si="5"/>
        <v>3017.09</v>
      </c>
      <c r="G143" s="57" t="s">
        <v>0</v>
      </c>
    </row>
    <row r="144" spans="1:12" ht="15.5">
      <c r="A144" s="53" t="s">
        <v>256</v>
      </c>
      <c r="B144" s="54" t="s">
        <v>94</v>
      </c>
      <c r="C144" s="55" t="s">
        <v>95</v>
      </c>
      <c r="D144" s="63">
        <f>D133</f>
        <v>100</v>
      </c>
      <c r="E144" s="64">
        <f t="shared" si="4"/>
        <v>100</v>
      </c>
      <c r="F144" s="64">
        <f t="shared" si="5"/>
        <v>100</v>
      </c>
      <c r="G144" s="57" t="s">
        <v>0</v>
      </c>
    </row>
    <row r="145" spans="1:7" ht="15.5">
      <c r="A145" s="53" t="s">
        <v>257</v>
      </c>
      <c r="B145" s="54" t="s">
        <v>97</v>
      </c>
      <c r="C145" s="55" t="s">
        <v>95</v>
      </c>
      <c r="D145" s="63">
        <f>D134</f>
        <v>39.577380975799997</v>
      </c>
      <c r="E145" s="64">
        <f t="shared" si="4"/>
        <v>39.577380975799997</v>
      </c>
      <c r="F145" s="64">
        <f t="shared" si="5"/>
        <v>39.577380975799997</v>
      </c>
      <c r="G145" s="57" t="s">
        <v>0</v>
      </c>
    </row>
    <row r="146" spans="1:7" ht="15.5">
      <c r="A146" s="53" t="s">
        <v>258</v>
      </c>
      <c r="B146" s="54" t="s">
        <v>99</v>
      </c>
      <c r="C146" s="55" t="s">
        <v>95</v>
      </c>
      <c r="D146" s="63">
        <f>D135</f>
        <v>103.9180450585</v>
      </c>
      <c r="E146" s="64">
        <f t="shared" si="4"/>
        <v>103.9180450585</v>
      </c>
      <c r="F146" s="64">
        <f t="shared" si="5"/>
        <v>103.9180450585</v>
      </c>
      <c r="G146" s="57" t="s">
        <v>0</v>
      </c>
    </row>
    <row r="147" spans="1:7" ht="15.5">
      <c r="A147" s="53" t="s">
        <v>259</v>
      </c>
      <c r="B147" s="54" t="s">
        <v>101</v>
      </c>
      <c r="C147" s="55" t="s">
        <v>56</v>
      </c>
      <c r="D147" s="56">
        <f>Part1_1!K20</f>
        <v>30</v>
      </c>
      <c r="E147" s="56">
        <f t="shared" si="4"/>
        <v>30</v>
      </c>
      <c r="F147" s="56">
        <f t="shared" si="5"/>
        <v>30</v>
      </c>
      <c r="G147" s="57" t="s">
        <v>0</v>
      </c>
    </row>
    <row r="148" spans="1:7" ht="38.25" customHeight="1">
      <c r="A148" s="53" t="s">
        <v>260</v>
      </c>
      <c r="B148" s="54" t="s">
        <v>103</v>
      </c>
      <c r="C148" s="55" t="s">
        <v>81</v>
      </c>
      <c r="D148" s="61" t="s">
        <v>0</v>
      </c>
      <c r="E148" s="61" t="str">
        <f t="shared" si="4"/>
        <v/>
      </c>
      <c r="F148" s="61" t="str">
        <f t="shared" si="5"/>
        <v/>
      </c>
      <c r="G148" s="57" t="s">
        <v>0</v>
      </c>
    </row>
    <row r="149" spans="1:7" ht="15.5">
      <c r="A149" s="53" t="s">
        <v>261</v>
      </c>
      <c r="B149" s="54" t="s">
        <v>105</v>
      </c>
      <c r="C149" s="55" t="s">
        <v>56</v>
      </c>
      <c r="D149" s="61" t="s">
        <v>0</v>
      </c>
      <c r="E149" s="61" t="str">
        <f t="shared" si="4"/>
        <v/>
      </c>
      <c r="F149" s="61" t="str">
        <f t="shared" si="5"/>
        <v/>
      </c>
      <c r="G149" s="57" t="s">
        <v>0</v>
      </c>
    </row>
    <row r="150" spans="1:7" ht="15.5">
      <c r="A150" s="69" t="s">
        <v>294</v>
      </c>
      <c r="B150" s="65" t="s">
        <v>311</v>
      </c>
      <c r="C150" s="60" t="s">
        <v>0</v>
      </c>
      <c r="D150" s="60" t="s">
        <v>0</v>
      </c>
      <c r="E150" s="61" t="str">
        <f t="shared" si="4"/>
        <v/>
      </c>
      <c r="F150" s="61" t="str">
        <f t="shared" si="5"/>
        <v/>
      </c>
      <c r="G150" s="62" t="s">
        <v>0</v>
      </c>
    </row>
    <row r="151" spans="1:7" ht="28.9" customHeight="1">
      <c r="A151" s="70" t="s">
        <v>295</v>
      </c>
      <c r="B151" s="54" t="s">
        <v>51</v>
      </c>
      <c r="C151" s="54" t="s">
        <v>0</v>
      </c>
      <c r="D151" s="54" t="s">
        <v>0</v>
      </c>
      <c r="E151" s="61" t="str">
        <f t="shared" si="4"/>
        <v/>
      </c>
      <c r="F151" s="61" t="str">
        <f t="shared" si="5"/>
        <v/>
      </c>
      <c r="G151" s="57" t="s">
        <v>0</v>
      </c>
    </row>
    <row r="152" spans="1:7" ht="26">
      <c r="A152" s="70" t="s">
        <v>296</v>
      </c>
      <c r="B152" s="54" t="s">
        <v>86</v>
      </c>
      <c r="C152" s="55" t="s">
        <v>81</v>
      </c>
      <c r="D152" s="61">
        <f>D153*D158</f>
        <v>325728.59999999998</v>
      </c>
      <c r="E152" s="61">
        <f t="shared" si="4"/>
        <v>325728.59999999998</v>
      </c>
      <c r="F152" s="61">
        <f t="shared" si="5"/>
        <v>325728.59999999998</v>
      </c>
      <c r="G152" s="57" t="s">
        <v>252</v>
      </c>
    </row>
    <row r="153" spans="1:7" ht="54.75" customHeight="1">
      <c r="A153" s="70" t="s">
        <v>297</v>
      </c>
      <c r="B153" s="54" t="s">
        <v>89</v>
      </c>
      <c r="C153" s="55" t="s">
        <v>81</v>
      </c>
      <c r="D153" s="56">
        <f t="shared" ref="D153" si="6">ROUND((D154*(D155/100*D156/100*D157/100)),2)</f>
        <v>32572.86</v>
      </c>
      <c r="E153" s="56">
        <f t="shared" si="4"/>
        <v>32572.86</v>
      </c>
      <c r="F153" s="56">
        <f t="shared" si="5"/>
        <v>32572.86</v>
      </c>
      <c r="G153" s="57" t="s">
        <v>254</v>
      </c>
    </row>
    <row r="154" spans="1:7" ht="15.5">
      <c r="A154" s="70" t="s">
        <v>298</v>
      </c>
      <c r="B154" s="54" t="s">
        <v>92</v>
      </c>
      <c r="C154" s="55" t="s">
        <v>81</v>
      </c>
      <c r="D154" s="61">
        <v>33765.67</v>
      </c>
      <c r="E154" s="61">
        <f t="shared" si="4"/>
        <v>33765.67</v>
      </c>
      <c r="F154" s="61">
        <f t="shared" si="5"/>
        <v>33765.67</v>
      </c>
      <c r="G154" s="57" t="s">
        <v>0</v>
      </c>
    </row>
    <row r="155" spans="1:7" ht="15.5">
      <c r="A155" s="70" t="s">
        <v>299</v>
      </c>
      <c r="B155" s="54" t="s">
        <v>94</v>
      </c>
      <c r="C155" s="55" t="s">
        <v>95</v>
      </c>
      <c r="D155" s="63">
        <v>100</v>
      </c>
      <c r="E155" s="64">
        <f t="shared" si="4"/>
        <v>100</v>
      </c>
      <c r="F155" s="64">
        <f t="shared" si="5"/>
        <v>100</v>
      </c>
      <c r="G155" s="57" t="s">
        <v>0</v>
      </c>
    </row>
    <row r="156" spans="1:7" ht="15.5">
      <c r="A156" s="70" t="s">
        <v>300</v>
      </c>
      <c r="B156" s="54" t="s">
        <v>97</v>
      </c>
      <c r="C156" s="55" t="s">
        <v>95</v>
      </c>
      <c r="D156" s="63">
        <v>93.686853430699998</v>
      </c>
      <c r="E156" s="64">
        <f t="shared" si="4"/>
        <v>93.686853430699998</v>
      </c>
      <c r="F156" s="64">
        <f t="shared" si="5"/>
        <v>93.686853430699998</v>
      </c>
      <c r="G156" s="57" t="s">
        <v>0</v>
      </c>
    </row>
    <row r="157" spans="1:7" ht="15.5">
      <c r="A157" s="70" t="s">
        <v>301</v>
      </c>
      <c r="B157" s="54" t="s">
        <v>99</v>
      </c>
      <c r="C157" s="55" t="s">
        <v>95</v>
      </c>
      <c r="D157" s="64">
        <v>102.9679029599</v>
      </c>
      <c r="E157" s="64">
        <f t="shared" si="4"/>
        <v>102.9679029599</v>
      </c>
      <c r="F157" s="64">
        <f t="shared" si="5"/>
        <v>102.9679029599</v>
      </c>
      <c r="G157" s="57" t="s">
        <v>0</v>
      </c>
    </row>
    <row r="158" spans="1:7" ht="15.5">
      <c r="A158" s="70" t="s">
        <v>302</v>
      </c>
      <c r="B158" s="54" t="s">
        <v>101</v>
      </c>
      <c r="C158" s="55" t="s">
        <v>286</v>
      </c>
      <c r="D158" s="56">
        <f>Part1_1!K21</f>
        <v>10</v>
      </c>
      <c r="E158" s="56">
        <f t="shared" si="4"/>
        <v>10</v>
      </c>
      <c r="F158" s="56">
        <f t="shared" si="5"/>
        <v>10</v>
      </c>
      <c r="G158" s="57" t="s">
        <v>0</v>
      </c>
    </row>
    <row r="159" spans="1:7" ht="33" customHeight="1">
      <c r="A159" s="70" t="s">
        <v>303</v>
      </c>
      <c r="B159" s="54" t="s">
        <v>103</v>
      </c>
      <c r="C159" s="55" t="s">
        <v>81</v>
      </c>
      <c r="D159" s="61" t="s">
        <v>0</v>
      </c>
      <c r="E159" s="61" t="str">
        <f t="shared" si="4"/>
        <v/>
      </c>
      <c r="F159" s="61" t="str">
        <f t="shared" si="5"/>
        <v/>
      </c>
      <c r="G159" s="57" t="s">
        <v>0</v>
      </c>
    </row>
    <row r="160" spans="1:7" ht="15.5">
      <c r="A160" s="70" t="s">
        <v>304</v>
      </c>
      <c r="B160" s="54" t="s">
        <v>105</v>
      </c>
      <c r="C160" s="55" t="s">
        <v>56</v>
      </c>
      <c r="D160" s="61" t="s">
        <v>0</v>
      </c>
      <c r="E160" s="61" t="str">
        <f t="shared" si="4"/>
        <v/>
      </c>
      <c r="F160" s="61" t="str">
        <f t="shared" si="5"/>
        <v/>
      </c>
      <c r="G160" s="57" t="s">
        <v>0</v>
      </c>
    </row>
    <row r="161" spans="1:7" ht="28.9" customHeight="1">
      <c r="A161" s="53" t="s">
        <v>33</v>
      </c>
      <c r="B161" s="54" t="s">
        <v>262</v>
      </c>
      <c r="C161" s="55" t="s">
        <v>81</v>
      </c>
      <c r="D161" s="56">
        <v>72999.800000000745</v>
      </c>
      <c r="E161" s="56">
        <f t="shared" si="4"/>
        <v>72999.800000000745</v>
      </c>
      <c r="F161" s="56">
        <f t="shared" si="5"/>
        <v>72999.800000000745</v>
      </c>
      <c r="G161" s="57" t="s">
        <v>0</v>
      </c>
    </row>
    <row r="162" spans="1:7" ht="18" customHeight="1">
      <c r="A162" s="53" t="s">
        <v>34</v>
      </c>
      <c r="B162" s="54" t="s">
        <v>263</v>
      </c>
      <c r="C162" s="55" t="s">
        <v>95</v>
      </c>
      <c r="D162" s="71">
        <v>100</v>
      </c>
      <c r="E162" s="64">
        <f t="shared" si="4"/>
        <v>100</v>
      </c>
      <c r="F162" s="64">
        <f t="shared" si="5"/>
        <v>100</v>
      </c>
      <c r="G162" s="57" t="s">
        <v>0</v>
      </c>
    </row>
    <row r="163" spans="1:7" s="12" customFormat="1" ht="18" customHeight="1">
      <c r="A163" s="72" t="s">
        <v>35</v>
      </c>
      <c r="B163" s="73" t="s">
        <v>264</v>
      </c>
      <c r="C163" s="74" t="s">
        <v>81</v>
      </c>
      <c r="D163" s="56">
        <f>(D161+D6)</f>
        <v>5368454</v>
      </c>
      <c r="E163" s="56">
        <f t="shared" si="4"/>
        <v>5368454</v>
      </c>
      <c r="F163" s="56">
        <f t="shared" si="5"/>
        <v>5368454</v>
      </c>
      <c r="G163" s="75" t="s">
        <v>265</v>
      </c>
    </row>
    <row r="167" spans="1:7">
      <c r="D167">
        <v>5368454</v>
      </c>
    </row>
    <row r="169" spans="1:7">
      <c r="D169">
        <f>D167-D163</f>
        <v>0</v>
      </c>
    </row>
    <row r="174" spans="1:7">
      <c r="B174" s="9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39370078740157483" bottom="0.19685039370078741" header="0.19685039370078741" footer="0.19685039370078741"/>
  <pageSetup paperSize="9" scale="65" fitToWidth="0" fitToHeight="0" orientation="landscape" r:id="rId1"/>
  <headerFooter>
    <oddFooter>&amp;C&amp;P из &amp;N</oddFooter>
  </headerFooter>
  <rowBreaks count="7" manualBreakCount="7">
    <brk id="17" max="6" man="1"/>
    <brk id="39" max="6" man="1"/>
    <brk id="61" max="6" man="1"/>
    <brk id="83" max="6" man="1"/>
    <brk id="105" max="6" man="1"/>
    <brk id="127" max="6" man="1"/>
    <brk id="1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87" t="s">
        <v>266</v>
      </c>
      <c r="B2" s="87"/>
      <c r="C2" s="87"/>
    </row>
    <row r="3" spans="1:3" ht="11.5" customHeight="1">
      <c r="A3" s="80" t="s">
        <v>0</v>
      </c>
      <c r="B3" s="80"/>
      <c r="C3" s="80"/>
    </row>
    <row r="4" spans="1:3" ht="21.65" customHeight="1">
      <c r="A4" s="80" t="s">
        <v>267</v>
      </c>
      <c r="B4" s="80"/>
      <c r="C4" s="80"/>
    </row>
    <row r="5" spans="1:3" ht="21.65" customHeight="1">
      <c r="A5" s="5" t="s">
        <v>76</v>
      </c>
      <c r="B5" s="5" t="s">
        <v>268</v>
      </c>
      <c r="C5" s="5" t="s">
        <v>269</v>
      </c>
    </row>
    <row r="6" spans="1:3" ht="28.9" customHeight="1">
      <c r="A6" s="5" t="s">
        <v>32</v>
      </c>
      <c r="B6" s="6" t="s">
        <v>270</v>
      </c>
      <c r="C6" s="6" t="s">
        <v>271</v>
      </c>
    </row>
    <row r="7" spans="1:3" ht="12.75" customHeight="1">
      <c r="A7" s="5" t="s">
        <v>33</v>
      </c>
      <c r="B7" s="6" t="s">
        <v>272</v>
      </c>
      <c r="C7" s="6" t="s">
        <v>273</v>
      </c>
    </row>
    <row r="8" spans="1:3" ht="11.5" customHeight="1">
      <c r="A8" s="80" t="s">
        <v>0</v>
      </c>
      <c r="B8" s="80"/>
      <c r="C8" s="80"/>
    </row>
    <row r="9" spans="1:3" ht="21.65" customHeight="1">
      <c r="A9" s="108" t="s">
        <v>274</v>
      </c>
      <c r="B9" s="108"/>
      <c r="C9" s="108"/>
    </row>
    <row r="10" spans="1:3" ht="12.75" customHeight="1">
      <c r="A10" s="5" t="s">
        <v>32</v>
      </c>
      <c r="B10" s="109" t="s">
        <v>275</v>
      </c>
      <c r="C10" s="109"/>
    </row>
    <row r="11" spans="1:3" ht="12.75" customHeight="1">
      <c r="A11" s="5" t="s">
        <v>33</v>
      </c>
      <c r="B11" s="109" t="s">
        <v>276</v>
      </c>
      <c r="C11" s="109"/>
    </row>
    <row r="12" spans="1:3" ht="11.5" customHeight="1">
      <c r="A12" s="80" t="s">
        <v>0</v>
      </c>
      <c r="B12" s="80"/>
      <c r="C12" s="80"/>
    </row>
    <row r="13" spans="1:3" ht="21.65" customHeight="1">
      <c r="A13" s="108" t="s">
        <v>277</v>
      </c>
      <c r="B13" s="108"/>
      <c r="C13" s="108"/>
    </row>
    <row r="14" spans="1:3" ht="12.75" customHeight="1">
      <c r="A14" s="5" t="s">
        <v>32</v>
      </c>
      <c r="B14" s="109" t="s">
        <v>278</v>
      </c>
      <c r="C14" s="109"/>
    </row>
    <row r="15" spans="1:3" ht="11.5" customHeight="1">
      <c r="A15" s="80" t="s">
        <v>0</v>
      </c>
      <c r="B15" s="80"/>
      <c r="C15" s="80"/>
    </row>
    <row r="16" spans="1:3" ht="29.5" customHeight="1">
      <c r="A16" s="87" t="s">
        <v>279</v>
      </c>
      <c r="B16" s="87"/>
      <c r="C16" s="87"/>
    </row>
    <row r="17" spans="1:3" ht="10.4" customHeight="1">
      <c r="A17" s="106" t="s">
        <v>0</v>
      </c>
      <c r="B17" s="106"/>
      <c r="C17" s="106"/>
    </row>
    <row r="18" spans="1:3" ht="28.9" customHeight="1">
      <c r="A18" s="5" t="s">
        <v>76</v>
      </c>
      <c r="B18" s="5" t="s">
        <v>280</v>
      </c>
      <c r="C18" s="5" t="s">
        <v>281</v>
      </c>
    </row>
    <row r="19" spans="1:3" ht="12.75" customHeight="1">
      <c r="A19" s="5" t="s">
        <v>32</v>
      </c>
      <c r="B19" s="6" t="s">
        <v>282</v>
      </c>
      <c r="C19" s="6" t="s">
        <v>0</v>
      </c>
    </row>
    <row r="20" spans="1:3" ht="12.75" customHeight="1">
      <c r="A20" s="5" t="s">
        <v>33</v>
      </c>
      <c r="B20" s="6" t="s">
        <v>283</v>
      </c>
      <c r="C20" s="6" t="s">
        <v>0</v>
      </c>
    </row>
    <row r="21" spans="1:3" ht="28.9" customHeight="1">
      <c r="A21" s="5" t="s">
        <v>34</v>
      </c>
      <c r="B21" s="6" t="s">
        <v>284</v>
      </c>
      <c r="C21" s="6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Part1_1!Область_печати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2023-02-28T13:19:48Z</dcterms:modified>
</cp:coreProperties>
</file>